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03-4_地域振興課\【01-02】融資\04 融資\R05年度\様式\SN5号\SN5イー６\"/>
    </mc:Choice>
  </mc:AlternateContent>
  <bookViews>
    <workbookView xWindow="0" yWindow="0" windowWidth="20490" windowHeight="7635"/>
  </bookViews>
  <sheets>
    <sheet name="入力用" sheetId="1" r:id="rId1"/>
    <sheet name="記入例" sheetId="4" r:id="rId2"/>
    <sheet name="Sheet2" sheetId="2" r:id="rId3"/>
  </sheets>
  <definedNames>
    <definedName name="_xlnm.Print_Area" localSheetId="0">入力用!$A$1:$S$59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G32" i="1"/>
  <c r="J21" i="1"/>
  <c r="G21" i="1"/>
  <c r="D37" i="1" l="1"/>
  <c r="G37" i="1"/>
  <c r="J37" i="1" l="1"/>
  <c r="T6" i="4"/>
  <c r="D31" i="4" s="1"/>
  <c r="V6" i="1"/>
  <c r="V7" i="1" s="1"/>
  <c r="V8" i="1" s="1"/>
  <c r="T7" i="4" l="1"/>
  <c r="B55" i="4"/>
  <c r="D51" i="4"/>
  <c r="A51" i="4"/>
  <c r="G52" i="4" s="1"/>
  <c r="B47" i="4"/>
  <c r="D43" i="4"/>
  <c r="A43" i="4"/>
  <c r="G44" i="4" s="1"/>
  <c r="Q38" i="4"/>
  <c r="K55" i="4" s="1"/>
  <c r="M38" i="4"/>
  <c r="M33" i="4"/>
  <c r="M27" i="4"/>
  <c r="Q27" i="4" s="1"/>
  <c r="M51" i="4" s="1"/>
  <c r="D25" i="4"/>
  <c r="M22" i="4"/>
  <c r="Q22" i="4" s="1"/>
  <c r="J20" i="4"/>
  <c r="J25" i="4" s="1"/>
  <c r="G20" i="4"/>
  <c r="G25" i="4" s="1"/>
  <c r="H14" i="4"/>
  <c r="T8" i="4" l="1"/>
  <c r="J31" i="4" s="1"/>
  <c r="J36" i="4" s="1"/>
  <c r="G31" i="4"/>
  <c r="G36" i="4" s="1"/>
  <c r="Q33" i="4"/>
  <c r="J43" i="4" s="1"/>
  <c r="J51" i="4"/>
  <c r="Q52" i="4"/>
  <c r="T5" i="4"/>
  <c r="D36" i="4"/>
  <c r="M43" i="4"/>
  <c r="K47" i="4"/>
  <c r="H15" i="1"/>
  <c r="Q44" i="4" l="1"/>
  <c r="D26" i="1" l="1"/>
  <c r="G26" i="1"/>
  <c r="J26" i="1" l="1"/>
  <c r="A44" i="1"/>
  <c r="B48" i="1"/>
  <c r="D44" i="1"/>
  <c r="D52" i="1"/>
  <c r="A52" i="1"/>
  <c r="B56" i="1"/>
  <c r="G45" i="1" l="1"/>
  <c r="M39" i="1"/>
  <c r="M28" i="1"/>
  <c r="M34" i="1"/>
  <c r="M23" i="1"/>
  <c r="Q39" i="1" l="1"/>
  <c r="K48" i="1" s="1"/>
  <c r="Q34" i="1"/>
  <c r="J44" i="1" s="1"/>
  <c r="Q28" i="1"/>
  <c r="M52" i="1" s="1"/>
  <c r="Q23" i="1"/>
  <c r="G53" i="1"/>
  <c r="M44" i="1" l="1"/>
  <c r="Q45" i="1" s="1"/>
  <c r="U5" i="1"/>
  <c r="J52" i="1"/>
  <c r="K56" i="1"/>
  <c r="Q53" i="1" l="1"/>
</calcChain>
</file>

<file path=xl/comments1.xml><?xml version="1.0" encoding="utf-8"?>
<comments xmlns="http://schemas.openxmlformats.org/spreadsheetml/2006/main">
  <authors>
    <author>地域振興課</author>
  </authors>
  <commentList>
    <comment ref="F4" authorId="0" shapeId="0">
      <text>
        <r>
          <rPr>
            <b/>
            <sz val="14"/>
            <color indexed="81"/>
            <rFont val="MS P ゴシック"/>
            <family val="3"/>
            <charset val="128"/>
          </rPr>
          <t>コロナの影響を受け
始めた年月を選択</t>
        </r>
      </text>
    </comment>
    <comment ref="N4" authorId="0" shapeId="0">
      <text>
        <r>
          <rPr>
            <b/>
            <sz val="14"/>
            <color indexed="81"/>
            <rFont val="MS P ゴシック"/>
            <family val="3"/>
            <charset val="128"/>
          </rPr>
          <t>屋号を記載
個人事業主で屋号がない場合は空白</t>
        </r>
      </text>
    </comment>
    <comment ref="T5" authorId="0" shapeId="0">
      <text>
        <r>
          <rPr>
            <b/>
            <sz val="14"/>
            <color indexed="81"/>
            <rFont val="MS P ゴシック"/>
            <family val="3"/>
            <charset val="128"/>
          </rPr>
          <t>最終のチェックが〇になれば、OKです。
×の場合は、黄色のセルのどれかが入力漏れになっています。</t>
        </r>
      </text>
    </comment>
    <comment ref="A8" authorId="0" shapeId="0">
      <text>
        <r>
          <rPr>
            <b/>
            <sz val="14"/>
            <color indexed="81"/>
            <rFont val="MS P ゴシック"/>
            <family val="3"/>
            <charset val="128"/>
          </rPr>
          <t>営んでいる業種をすべて記載</t>
        </r>
      </text>
    </comment>
    <comment ref="H8" authorId="0" shapeId="0">
      <text>
        <r>
          <rPr>
            <b/>
            <sz val="14"/>
            <color indexed="81"/>
            <rFont val="MS P ゴシック"/>
            <family val="3"/>
            <charset val="128"/>
          </rPr>
          <t>各業種ごとの年間の売上金額を記載</t>
        </r>
      </text>
    </comment>
    <comment ref="N8" authorId="0" shapeId="0">
      <text>
        <r>
          <rPr>
            <b/>
            <sz val="14"/>
            <color indexed="81"/>
            <rFont val="MS P ゴシック"/>
            <family val="3"/>
            <charset val="128"/>
          </rPr>
          <t>各業種の売上の割合を記載</t>
        </r>
      </text>
    </comment>
    <comment ref="D20" authorId="0" shapeId="0">
      <text>
        <r>
          <rPr>
            <b/>
            <sz val="14"/>
            <color indexed="81"/>
            <rFont val="MS P ゴシック"/>
            <family val="3"/>
            <charset val="128"/>
          </rPr>
          <t>2022年1月の売上数字が確定していれば、2022年1月を選択</t>
        </r>
      </text>
    </comment>
    <comment ref="D22" authorId="0" shapeId="0">
      <text>
        <r>
          <rPr>
            <b/>
            <sz val="14"/>
            <color indexed="81"/>
            <rFont val="MS P ゴシック"/>
            <family val="3"/>
            <charset val="128"/>
          </rPr>
          <t>各年月の売上数字を記入</t>
        </r>
      </text>
    </comment>
    <comment ref="D27" authorId="0" shapeId="0">
      <text>
        <r>
          <rPr>
            <b/>
            <sz val="14"/>
            <color indexed="81"/>
            <rFont val="MS P ゴシック"/>
            <family val="3"/>
            <charset val="128"/>
          </rPr>
          <t>各年月の売上数字を記入</t>
        </r>
      </text>
    </comment>
    <comment ref="D33" authorId="0" shapeId="0">
      <text>
        <r>
          <rPr>
            <b/>
            <sz val="14"/>
            <color indexed="81"/>
            <rFont val="MS P ゴシック"/>
            <family val="3"/>
            <charset val="128"/>
          </rPr>
          <t>各年月の売上数字を記入</t>
        </r>
      </text>
    </comment>
    <comment ref="D38" authorId="0" shapeId="0">
      <text>
        <r>
          <rPr>
            <b/>
            <sz val="14"/>
            <color indexed="81"/>
            <rFont val="MS P ゴシック"/>
            <family val="3"/>
            <charset val="128"/>
          </rPr>
          <t>各年月の売上数字を記入</t>
        </r>
      </text>
    </comment>
  </commentList>
</comments>
</file>

<file path=xl/sharedStrings.xml><?xml version="1.0" encoding="utf-8"?>
<sst xmlns="http://schemas.openxmlformats.org/spreadsheetml/2006/main" count="258" uniqueCount="72">
  <si>
    <t>業種（※１）</t>
  </si>
  <si>
    <t>構成比</t>
  </si>
  <si>
    <t>業</t>
  </si>
  <si>
    <t>全体の売上高</t>
  </si>
  <si>
    <t>1.業種確認</t>
    <rPh sb="2" eb="4">
      <t>ギョウシュ</t>
    </rPh>
    <rPh sb="4" eb="6">
      <t>カクニン</t>
    </rPh>
    <phoneticPr fontId="2"/>
  </si>
  <si>
    <t>2.売上高計算書</t>
    <rPh sb="2" eb="4">
      <t>ウリアゲ</t>
    </rPh>
    <rPh sb="4" eb="5">
      <t>ダカ</t>
    </rPh>
    <rPh sb="5" eb="7">
      <t>ケイサン</t>
    </rPh>
    <rPh sb="7" eb="8">
      <t>ショ</t>
    </rPh>
    <phoneticPr fontId="2"/>
  </si>
  <si>
    <t>最近1か月分の売上高及びその後2か月の売上高見込み</t>
    <rPh sb="0" eb="2">
      <t>サイキン</t>
    </rPh>
    <rPh sb="4" eb="6">
      <t>ゲツブン</t>
    </rPh>
    <rPh sb="7" eb="9">
      <t>ウリアゲ</t>
    </rPh>
    <rPh sb="9" eb="10">
      <t>ダカ</t>
    </rPh>
    <rPh sb="10" eb="11">
      <t>オヨ</t>
    </rPh>
    <rPh sb="14" eb="15">
      <t>ゴ</t>
    </rPh>
    <rPh sb="17" eb="18">
      <t>ゲツ</t>
    </rPh>
    <rPh sb="19" eb="21">
      <t>ウリアゲ</t>
    </rPh>
    <rPh sb="21" eb="22">
      <t>ダカ</t>
    </rPh>
    <rPh sb="22" eb="24">
      <t>ミコ</t>
    </rPh>
    <phoneticPr fontId="2"/>
  </si>
  <si>
    <t>最近</t>
    <rPh sb="0" eb="2">
      <t>サイキン</t>
    </rPh>
    <phoneticPr fontId="2"/>
  </si>
  <si>
    <t>主たる業種の
売上高等</t>
    <rPh sb="0" eb="1">
      <t>シュ</t>
    </rPh>
    <rPh sb="3" eb="5">
      <t>ギョウシュ</t>
    </rPh>
    <rPh sb="7" eb="9">
      <t>ウリアゲ</t>
    </rPh>
    <rPh sb="9" eb="10">
      <t>ダカ</t>
    </rPh>
    <rPh sb="10" eb="11">
      <t>トウ</t>
    </rPh>
    <phoneticPr fontId="2"/>
  </si>
  <si>
    <t>3カ月間の
合計売上高</t>
    <rPh sb="2" eb="3">
      <t>ゲツ</t>
    </rPh>
    <rPh sb="3" eb="4">
      <t>カン</t>
    </rPh>
    <rPh sb="6" eb="8">
      <t>ゴウケイ</t>
    </rPh>
    <rPh sb="8" eb="10">
      <t>ウリアゲ</t>
    </rPh>
    <rPh sb="10" eb="11">
      <t>ダカ</t>
    </rPh>
    <phoneticPr fontId="2"/>
  </si>
  <si>
    <t>企業全体の
売上高等</t>
    <rPh sb="0" eb="2">
      <t>キギョウ</t>
    </rPh>
    <rPh sb="2" eb="4">
      <t>ゼンタイ</t>
    </rPh>
    <rPh sb="6" eb="8">
      <t>ウリアゲ</t>
    </rPh>
    <rPh sb="8" eb="9">
      <t>ダカ</t>
    </rPh>
    <rPh sb="9" eb="10">
      <t>トウ</t>
    </rPh>
    <phoneticPr fontId="2"/>
  </si>
  <si>
    <t>前年同期分の売上高（比較対象月が新型コロナウイルス感染症の影響を受けている場合は、コロナ影響前の同月と比較してください）</t>
    <rPh sb="0" eb="2">
      <t>ゼンネン</t>
    </rPh>
    <rPh sb="2" eb="4">
      <t>ドウキ</t>
    </rPh>
    <rPh sb="4" eb="5">
      <t>ブン</t>
    </rPh>
    <rPh sb="6" eb="8">
      <t>ウリアゲ</t>
    </rPh>
    <rPh sb="8" eb="9">
      <t>ダカ</t>
    </rPh>
    <rPh sb="10" eb="12">
      <t>ヒカク</t>
    </rPh>
    <rPh sb="12" eb="14">
      <t>タイショウ</t>
    </rPh>
    <rPh sb="14" eb="15">
      <t>ツキ</t>
    </rPh>
    <rPh sb="16" eb="18">
      <t>シンガタ</t>
    </rPh>
    <rPh sb="25" eb="28">
      <t>カンセンショウ</t>
    </rPh>
    <rPh sb="29" eb="31">
      <t>エイキョウ</t>
    </rPh>
    <rPh sb="32" eb="33">
      <t>ウ</t>
    </rPh>
    <rPh sb="37" eb="39">
      <t>バアイ</t>
    </rPh>
    <rPh sb="44" eb="46">
      <t>エイキョウ</t>
    </rPh>
    <rPh sb="46" eb="47">
      <t>マエ</t>
    </rPh>
    <rPh sb="48" eb="50">
      <t>ドウゲツ</t>
    </rPh>
    <rPh sb="51" eb="53">
      <t>ヒカク</t>
    </rPh>
    <phoneticPr fontId="2"/>
  </si>
  <si>
    <t>前年</t>
    <rPh sb="0" eb="2">
      <t>ゼンネン</t>
    </rPh>
    <phoneticPr fontId="2"/>
  </si>
  <si>
    <t>前年同期3カ月間の
合計売上高</t>
    <rPh sb="0" eb="2">
      <t>ゼンネン</t>
    </rPh>
    <rPh sb="2" eb="4">
      <t>ドウキ</t>
    </rPh>
    <rPh sb="6" eb="7">
      <t>ゲツ</t>
    </rPh>
    <rPh sb="7" eb="8">
      <t>カン</t>
    </rPh>
    <rPh sb="10" eb="12">
      <t>ゴウケイ</t>
    </rPh>
    <rPh sb="12" eb="14">
      <t>ウリアゲ</t>
    </rPh>
    <rPh sb="14" eb="15">
      <t>ダカ</t>
    </rPh>
    <phoneticPr fontId="2"/>
  </si>
  <si>
    <t xml:space="preserve"> </t>
    <phoneticPr fontId="2"/>
  </si>
  <si>
    <t>　　　　　    　円</t>
    <rPh sb="10" eb="11">
      <t>エン</t>
    </rPh>
    <phoneticPr fontId="2"/>
  </si>
  <si>
    <t>-</t>
    <phoneticPr fontId="2"/>
  </si>
  <si>
    <t>B</t>
    <phoneticPr fontId="2"/>
  </si>
  <si>
    <t>A</t>
    <phoneticPr fontId="2"/>
  </si>
  <si>
    <t>ｸ</t>
    <phoneticPr fontId="2"/>
  </si>
  <si>
    <t>ｱ</t>
    <phoneticPr fontId="2"/>
  </si>
  <si>
    <t>ｲ</t>
    <phoneticPr fontId="2"/>
  </si>
  <si>
    <t>ｴ</t>
    <phoneticPr fontId="2"/>
  </si>
  <si>
    <t>ｵ</t>
    <phoneticPr fontId="2"/>
  </si>
  <si>
    <t>ｶ</t>
    <phoneticPr fontId="2"/>
  </si>
  <si>
    <t>ｘ100＝</t>
    <phoneticPr fontId="2"/>
  </si>
  <si>
    <t>主たる業種減少率</t>
    <rPh sb="0" eb="1">
      <t>シュ</t>
    </rPh>
    <rPh sb="3" eb="5">
      <t>ギョウシュ</t>
    </rPh>
    <rPh sb="5" eb="8">
      <t>ゲンショウリツ</t>
    </rPh>
    <phoneticPr fontId="2"/>
  </si>
  <si>
    <t>Bの月の後2カ月間の
合計売上高</t>
    <phoneticPr fontId="2"/>
  </si>
  <si>
    <t>Aの月の後2カ月間の
合計売上高</t>
    <phoneticPr fontId="2"/>
  </si>
  <si>
    <t>ｹの月の後2カ月間の
合計売上高</t>
    <phoneticPr fontId="2"/>
  </si>
  <si>
    <t>企業全体の
業種減少率</t>
    <rPh sb="0" eb="2">
      <t>キギョウ</t>
    </rPh>
    <rPh sb="2" eb="4">
      <t>ゼンタイ</t>
    </rPh>
    <rPh sb="6" eb="8">
      <t>ギョウシュ</t>
    </rPh>
    <rPh sb="8" eb="11">
      <t>ゲンショウリツ</t>
    </rPh>
    <phoneticPr fontId="2"/>
  </si>
  <si>
    <t>（注）認定申請にあたっては、営んでいる事業が全て指定業種に属することが疎明できる書類等（例えば、取り扱っている製品・サービス等を疎明できる書類、許認可証など）や、上記の売上高が分かる書類等（例えば、試算表や売上台帳など）の提出が必要。</t>
  </si>
  <si>
    <t>円</t>
    <rPh sb="0" eb="1">
      <t>エン</t>
    </rPh>
    <phoneticPr fontId="2"/>
  </si>
  <si>
    <t>　円</t>
    <rPh sb="1" eb="2">
      <t>エン</t>
    </rPh>
    <phoneticPr fontId="2"/>
  </si>
  <si>
    <t>　　　　円</t>
    <rPh sb="4" eb="5">
      <t>エン</t>
    </rPh>
    <phoneticPr fontId="2"/>
  </si>
  <si>
    <t>（会社名）</t>
    <rPh sb="1" eb="4">
      <t>カイシャメイ</t>
    </rPh>
    <phoneticPr fontId="2"/>
  </si>
  <si>
    <t>（氏　名）</t>
    <rPh sb="1" eb="2">
      <t>シ</t>
    </rPh>
    <rPh sb="3" eb="4">
      <t>ナ</t>
    </rPh>
    <phoneticPr fontId="2"/>
  </si>
  <si>
    <t>第５号（イ－⑥）業種確認・売上高計算書</t>
    <rPh sb="8" eb="10">
      <t>ギョウシュ</t>
    </rPh>
    <rPh sb="10" eb="12">
      <t>カクニン</t>
    </rPh>
    <rPh sb="13" eb="15">
      <t>ウリアゲ</t>
    </rPh>
    <rPh sb="15" eb="16">
      <t>ダカ</t>
    </rPh>
    <rPh sb="16" eb="19">
      <t>ケイサンショ</t>
    </rPh>
    <phoneticPr fontId="2"/>
  </si>
  <si>
    <t>C</t>
    <phoneticPr fontId="2"/>
  </si>
  <si>
    <t>G</t>
    <phoneticPr fontId="2"/>
  </si>
  <si>
    <t>A+D</t>
    <phoneticPr fontId="2"/>
  </si>
  <si>
    <t>ｳ</t>
    <phoneticPr fontId="2"/>
  </si>
  <si>
    <t>G+H</t>
    <phoneticPr fontId="2"/>
  </si>
  <si>
    <t>B+E</t>
    <phoneticPr fontId="2"/>
  </si>
  <si>
    <t>ｷ</t>
    <phoneticPr fontId="2"/>
  </si>
  <si>
    <t>C+F</t>
  </si>
  <si>
    <t>C+F</t>
    <phoneticPr fontId="2"/>
  </si>
  <si>
    <t>【最近１か月の企業全体の売上高に対する指定業種の売上高の減少率】</t>
    <rPh sb="1" eb="3">
      <t>サイキン</t>
    </rPh>
    <rPh sb="5" eb="6">
      <t>ゲツ</t>
    </rPh>
    <rPh sb="7" eb="11">
      <t>キギョウゼンタイ</t>
    </rPh>
    <rPh sb="12" eb="14">
      <t>ウリアゲ</t>
    </rPh>
    <rPh sb="14" eb="15">
      <t>ダカ</t>
    </rPh>
    <rPh sb="16" eb="17">
      <t>タイ</t>
    </rPh>
    <rPh sb="19" eb="23">
      <t>シテイギョウシュ</t>
    </rPh>
    <rPh sb="24" eb="27">
      <t>ウリアゲダカ</t>
    </rPh>
    <rPh sb="28" eb="31">
      <t>ゲンショウリツ</t>
    </rPh>
    <phoneticPr fontId="2"/>
  </si>
  <si>
    <t>【3か月の企業全体の売上高に対する指定業種の売上高の減少率】</t>
    <rPh sb="3" eb="4">
      <t>ゲツ</t>
    </rPh>
    <rPh sb="5" eb="9">
      <t>キギョウゼンタイ</t>
    </rPh>
    <rPh sb="10" eb="12">
      <t>ウリアゲ</t>
    </rPh>
    <rPh sb="12" eb="13">
      <t>ダカ</t>
    </rPh>
    <rPh sb="14" eb="15">
      <t>タイ</t>
    </rPh>
    <rPh sb="17" eb="21">
      <t>シテイギョウシュ</t>
    </rPh>
    <rPh sb="22" eb="25">
      <t>ウリアゲダカ</t>
    </rPh>
    <rPh sb="26" eb="29">
      <t>ゲンショウリツ</t>
    </rPh>
    <phoneticPr fontId="2"/>
  </si>
  <si>
    <t>【最近1か月の企業全体の減少率】</t>
    <rPh sb="1" eb="3">
      <t>サイキン</t>
    </rPh>
    <rPh sb="5" eb="6">
      <t>ゲツ</t>
    </rPh>
    <rPh sb="7" eb="11">
      <t>キギョウゼンタイ</t>
    </rPh>
    <rPh sb="12" eb="15">
      <t>ゲンショウリツ</t>
    </rPh>
    <phoneticPr fontId="2"/>
  </si>
  <si>
    <t>【最近３か月の企業全体の減少率】</t>
    <rPh sb="1" eb="3">
      <t>サイキン</t>
    </rPh>
    <rPh sb="5" eb="6">
      <t>ゲツ</t>
    </rPh>
    <rPh sb="7" eb="11">
      <t>キギョウゼンタイ</t>
    </rPh>
    <rPh sb="12" eb="15">
      <t>ゲンショウリツ</t>
    </rPh>
    <phoneticPr fontId="2"/>
  </si>
  <si>
    <t>%</t>
    <phoneticPr fontId="2"/>
  </si>
  <si>
    <t>交野　五郎</t>
    <rPh sb="0" eb="2">
      <t>カタノ</t>
    </rPh>
    <rPh sb="3" eb="5">
      <t>ゴロウ</t>
    </rPh>
    <phoneticPr fontId="2"/>
  </si>
  <si>
    <t>入力チェック</t>
    <rPh sb="0" eb="2">
      <t>ニュウリョク</t>
    </rPh>
    <phoneticPr fontId="2"/>
  </si>
  <si>
    <t>喫茶店</t>
    <phoneticPr fontId="2"/>
  </si>
  <si>
    <t>駐車場業</t>
    <phoneticPr fontId="2"/>
  </si>
  <si>
    <r>
      <t>※１：業種欄には、営んでいる事業が属する全ての業種（</t>
    </r>
    <r>
      <rPr>
        <sz val="14"/>
        <color rgb="FF000000"/>
        <rFont val="ＭＳ ゴシック"/>
        <family val="3"/>
        <charset val="128"/>
      </rPr>
      <t>日本標準産業分類の細分類番号と細分類業種名）を記載。</t>
    </r>
    <phoneticPr fontId="2"/>
  </si>
  <si>
    <r>
      <t>ｱ+ｲ=</t>
    </r>
    <r>
      <rPr>
        <b/>
        <sz val="14"/>
        <color theme="1"/>
        <rFont val="ＭＳ ゴシック"/>
        <family val="3"/>
        <charset val="128"/>
      </rPr>
      <t>D</t>
    </r>
    <phoneticPr fontId="2"/>
  </si>
  <si>
    <r>
      <t>ｳ+ｴ=</t>
    </r>
    <r>
      <rPr>
        <b/>
        <sz val="14"/>
        <color theme="1"/>
        <rFont val="ＭＳ ゴシック"/>
        <family val="3"/>
        <charset val="128"/>
      </rPr>
      <t>H</t>
    </r>
    <phoneticPr fontId="2"/>
  </si>
  <si>
    <r>
      <t>ｵ+ｶ=</t>
    </r>
    <r>
      <rPr>
        <b/>
        <sz val="14"/>
        <color theme="1"/>
        <rFont val="ＭＳ ゴシック"/>
        <family val="3"/>
        <charset val="128"/>
      </rPr>
      <t>E</t>
    </r>
    <phoneticPr fontId="2"/>
  </si>
  <si>
    <r>
      <t>ｷ+ｸ=</t>
    </r>
    <r>
      <rPr>
        <b/>
        <sz val="14"/>
        <color theme="1"/>
        <rFont val="ＭＳ ゴシック"/>
        <family val="3"/>
        <charset val="128"/>
      </rPr>
      <t>F</t>
    </r>
    <phoneticPr fontId="2"/>
  </si>
  <si>
    <t>≧5％</t>
    <phoneticPr fontId="2"/>
  </si>
  <si>
    <t>コロナの影響を
受け始めた年月</t>
    <rPh sb="4" eb="6">
      <t>エイキョウ</t>
    </rPh>
    <rPh sb="8" eb="9">
      <t>ウ</t>
    </rPh>
    <rPh sb="10" eb="11">
      <t>ハジ</t>
    </rPh>
    <rPh sb="13" eb="14">
      <t>ネン</t>
    </rPh>
    <rPh sb="14" eb="15">
      <t>ツキ</t>
    </rPh>
    <phoneticPr fontId="2"/>
  </si>
  <si>
    <t>最近１年間の売上高</t>
    <rPh sb="3" eb="5">
      <t>ネンカン</t>
    </rPh>
    <phoneticPr fontId="2"/>
  </si>
  <si>
    <t>最近１年間の売上高（※２）</t>
    <rPh sb="3" eb="5">
      <t>ネンカン</t>
    </rPh>
    <phoneticPr fontId="2"/>
  </si>
  <si>
    <t>前年等同期分の売上高（比較対象月が新型コロナウイルス感染症の影響を受けている場合は、コロナ影響前の同月と比較してください）</t>
    <rPh sb="0" eb="2">
      <t>ゼンネン</t>
    </rPh>
    <rPh sb="2" eb="3">
      <t>トウ</t>
    </rPh>
    <rPh sb="3" eb="5">
      <t>ドウキ</t>
    </rPh>
    <rPh sb="5" eb="6">
      <t>ブン</t>
    </rPh>
    <rPh sb="7" eb="9">
      <t>ウリアゲ</t>
    </rPh>
    <rPh sb="9" eb="10">
      <t>ダカ</t>
    </rPh>
    <rPh sb="11" eb="13">
      <t>ヒカク</t>
    </rPh>
    <rPh sb="13" eb="15">
      <t>タイショウ</t>
    </rPh>
    <rPh sb="15" eb="16">
      <t>ツキ</t>
    </rPh>
    <rPh sb="17" eb="19">
      <t>シンガタ</t>
    </rPh>
    <rPh sb="26" eb="29">
      <t>カンセンショウ</t>
    </rPh>
    <rPh sb="30" eb="32">
      <t>エイキョウ</t>
    </rPh>
    <rPh sb="33" eb="34">
      <t>ウ</t>
    </rPh>
    <rPh sb="38" eb="40">
      <t>バアイ</t>
    </rPh>
    <rPh sb="45" eb="47">
      <t>エイキョウ</t>
    </rPh>
    <rPh sb="47" eb="48">
      <t>マエ</t>
    </rPh>
    <rPh sb="49" eb="51">
      <t>ドウゲツ</t>
    </rPh>
    <rPh sb="52" eb="54">
      <t>ヒカク</t>
    </rPh>
    <phoneticPr fontId="2"/>
  </si>
  <si>
    <t>前年等同期</t>
    <rPh sb="0" eb="2">
      <t>ゼンネン</t>
    </rPh>
    <rPh sb="2" eb="3">
      <t>トウ</t>
    </rPh>
    <rPh sb="3" eb="5">
      <t>ドウキ</t>
    </rPh>
    <phoneticPr fontId="2"/>
  </si>
  <si>
    <t>前年等同期の
3カ月間の
合計売上高</t>
    <rPh sb="0" eb="2">
      <t>ゼンネン</t>
    </rPh>
    <rPh sb="2" eb="3">
      <t>トウ</t>
    </rPh>
    <rPh sb="3" eb="5">
      <t>ドウキ</t>
    </rPh>
    <rPh sb="9" eb="10">
      <t>ゲツ</t>
    </rPh>
    <rPh sb="10" eb="11">
      <t>カン</t>
    </rPh>
    <rPh sb="13" eb="15">
      <t>ゴウケイ</t>
    </rPh>
    <rPh sb="15" eb="17">
      <t>ウリアゲ</t>
    </rPh>
    <rPh sb="17" eb="18">
      <t>ダカ</t>
    </rPh>
    <phoneticPr fontId="2"/>
  </si>
  <si>
    <t>指定業種の
売上高等</t>
    <rPh sb="0" eb="2">
      <t>シテイ</t>
    </rPh>
    <rPh sb="2" eb="4">
      <t>ギョウシュ</t>
    </rPh>
    <rPh sb="6" eb="8">
      <t>ウリアゲ</t>
    </rPh>
    <rPh sb="8" eb="9">
      <t>ダカ</t>
    </rPh>
    <rPh sb="9" eb="10">
      <t>トウ</t>
    </rPh>
    <phoneticPr fontId="2"/>
  </si>
  <si>
    <t>指定業種減少率</t>
    <rPh sb="0" eb="2">
      <t>シテイ</t>
    </rPh>
    <rPh sb="2" eb="4">
      <t>ギョウシュ</t>
    </rPh>
    <rPh sb="4" eb="7">
      <t>ゲンショウリツ</t>
    </rPh>
    <phoneticPr fontId="2"/>
  </si>
  <si>
    <t>年　　　月</t>
    <rPh sb="0" eb="1">
      <t>ネン</t>
    </rPh>
    <rPh sb="4" eb="5">
      <t>ゲツ</t>
    </rPh>
    <phoneticPr fontId="2"/>
  </si>
  <si>
    <t>下記内容について相違ありません。</t>
    <rPh sb="0" eb="4">
      <t>カキナイヨウ</t>
    </rPh>
    <rPh sb="8" eb="10">
      <t>ソウイ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</si>
</sst>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0\)"/>
    <numFmt numFmtId="177" formatCode="yyyy&quot;年&quot;m&quot;月&quot;;@"/>
    <numFmt numFmtId="178" formatCode="0_);[Red]\(0\)"/>
    <numFmt numFmtId="179" formatCode="0.0%"/>
  </numFmts>
  <fonts count="17">
    <font>
      <sz val="11"/>
      <color theme="1"/>
      <name val="ＭＳ ゴシック"/>
      <family val="2"/>
      <charset val="128"/>
    </font>
    <font>
      <sz val="11"/>
      <color theme="1"/>
      <name val="ＭＳ ゴシック"/>
      <family val="2"/>
      <charset val="128"/>
    </font>
    <font>
      <sz val="6"/>
      <name val="ＭＳ ゴシック"/>
      <family val="2"/>
      <charset val="128"/>
    </font>
    <font>
      <sz val="14"/>
      <color theme="1"/>
      <name val="ＭＳ ゴシック"/>
      <family val="2"/>
      <charset val="128"/>
    </font>
    <font>
      <sz val="14"/>
      <color theme="1"/>
      <name val="ＭＳ ゴシック"/>
      <family val="3"/>
      <charset val="128"/>
    </font>
    <font>
      <sz val="11"/>
      <color theme="1"/>
      <name val="ＭＳ 明朝"/>
      <family val="1"/>
      <charset val="128"/>
    </font>
    <font>
      <sz val="10"/>
      <color theme="1"/>
      <name val="ＭＳ ゴシック"/>
      <family val="3"/>
      <charset val="128"/>
    </font>
    <font>
      <b/>
      <sz val="11"/>
      <color theme="1"/>
      <name val="ＭＳ ゴシック"/>
      <family val="3"/>
      <charset val="128"/>
    </font>
    <font>
      <sz val="11"/>
      <color theme="1"/>
      <name val="ＭＳ ゴシック"/>
      <family val="3"/>
      <charset val="128"/>
    </font>
    <font>
      <sz val="11"/>
      <color theme="0"/>
      <name val="ＭＳ ゴシック"/>
      <family val="3"/>
      <charset val="128"/>
    </font>
    <font>
      <sz val="18"/>
      <color theme="1"/>
      <name val="ＭＳ ゴシック"/>
      <family val="3"/>
      <charset val="128"/>
    </font>
    <font>
      <b/>
      <sz val="14"/>
      <color indexed="81"/>
      <name val="MS P ゴシック"/>
      <family val="3"/>
      <charset val="128"/>
    </font>
    <font>
      <sz val="20"/>
      <color theme="1"/>
      <name val="ＭＳ ゴシック"/>
      <family val="3"/>
      <charset val="128"/>
    </font>
    <font>
      <sz val="14"/>
      <color theme="0"/>
      <name val="ＭＳ ゴシック"/>
      <family val="3"/>
      <charset val="128"/>
    </font>
    <font>
      <sz val="14"/>
      <color rgb="FF000000"/>
      <name val="ＭＳ ゴシック"/>
      <family val="3"/>
      <charset val="128"/>
    </font>
    <font>
      <b/>
      <sz val="14"/>
      <color theme="1"/>
      <name val="ＭＳ ゴシック"/>
      <family val="3"/>
      <charset val="128"/>
    </font>
    <font>
      <b/>
      <sz val="16"/>
      <color theme="1"/>
      <name val="ＭＳ ゴシック"/>
      <family val="3"/>
      <charset val="128"/>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39">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0">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horizontal="right" vertical="center" wrapText="1"/>
    </xf>
    <xf numFmtId="9" fontId="5" fillId="0" borderId="0" xfId="0" applyNumberFormat="1" applyFont="1" applyBorder="1" applyAlignment="1">
      <alignment horizontal="right" vertical="center" wrapText="1"/>
    </xf>
    <xf numFmtId="0" fontId="9" fillId="0" borderId="0" xfId="0" applyFont="1" applyFill="1">
      <alignment vertical="center"/>
    </xf>
    <xf numFmtId="0" fontId="8" fillId="0" borderId="0" xfId="0" applyFont="1">
      <alignment vertical="center"/>
    </xf>
    <xf numFmtId="0" fontId="6" fillId="0" borderId="0" xfId="0" applyFont="1">
      <alignment vertical="center"/>
    </xf>
    <xf numFmtId="38" fontId="8" fillId="0" borderId="0" xfId="1" applyFont="1">
      <alignment vertical="center"/>
    </xf>
    <xf numFmtId="0" fontId="8" fillId="0" borderId="4" xfId="0" applyFont="1" applyBorder="1">
      <alignment vertical="center"/>
    </xf>
    <xf numFmtId="0" fontId="4" fillId="0" borderId="4" xfId="0" applyFont="1" applyBorder="1" applyAlignment="1">
      <alignment vertical="center"/>
    </xf>
    <xf numFmtId="177" fontId="0" fillId="0" borderId="0" xfId="0" applyNumberFormat="1">
      <alignment vertical="center"/>
    </xf>
    <xf numFmtId="0" fontId="10" fillId="0" borderId="0" xfId="0" applyFont="1">
      <alignment vertical="center"/>
    </xf>
    <xf numFmtId="177" fontId="8" fillId="0" borderId="0" xfId="0" applyNumberFormat="1" applyFont="1">
      <alignment vertical="center"/>
    </xf>
    <xf numFmtId="0" fontId="4" fillId="0" borderId="0" xfId="0" applyFont="1">
      <alignment vertical="center"/>
    </xf>
    <xf numFmtId="38" fontId="4" fillId="0" borderId="0" xfId="1" applyFont="1">
      <alignment vertical="center"/>
    </xf>
    <xf numFmtId="0" fontId="8" fillId="0" borderId="0" xfId="0" applyFont="1" applyProtection="1">
      <alignment vertical="center"/>
    </xf>
    <xf numFmtId="38" fontId="8" fillId="0" borderId="0" xfId="1" applyFont="1" applyProtection="1">
      <alignment vertical="center"/>
    </xf>
    <xf numFmtId="0" fontId="8" fillId="0" borderId="16" xfId="0" applyFont="1" applyFill="1" applyBorder="1" applyProtection="1">
      <alignment vertical="center"/>
    </xf>
    <xf numFmtId="0" fontId="8" fillId="0" borderId="30" xfId="0" applyFont="1" applyBorder="1">
      <alignment vertical="center"/>
    </xf>
    <xf numFmtId="177" fontId="7" fillId="0" borderId="0" xfId="0" applyNumberFormat="1" applyFont="1">
      <alignment vertical="center"/>
    </xf>
    <xf numFmtId="0" fontId="8" fillId="0" borderId="31" xfId="0" applyFont="1" applyBorder="1" applyAlignment="1">
      <alignment horizontal="center" vertical="center"/>
    </xf>
    <xf numFmtId="0" fontId="4" fillId="0" borderId="0" xfId="0" applyFont="1" applyAlignment="1">
      <alignment horizontal="center" vertical="center"/>
    </xf>
    <xf numFmtId="0" fontId="10" fillId="0" borderId="13"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177" fontId="4" fillId="0" borderId="0" xfId="0" applyNumberFormat="1" applyFont="1" applyProtection="1">
      <alignment vertical="center"/>
    </xf>
    <xf numFmtId="0" fontId="0" fillId="0" borderId="0" xfId="0" applyAlignment="1">
      <alignment horizontal="right" vertical="center"/>
    </xf>
    <xf numFmtId="0" fontId="12" fillId="0" borderId="0" xfId="0" applyFont="1" applyAlignment="1">
      <alignment horizontal="center" vertical="center"/>
    </xf>
    <xf numFmtId="0" fontId="4" fillId="0" borderId="4" xfId="0" applyFont="1" applyFill="1" applyBorder="1" applyAlignment="1" applyProtection="1">
      <alignment horizontal="center" vertical="center"/>
      <protection locked="0"/>
    </xf>
    <xf numFmtId="0" fontId="4" fillId="0" borderId="8"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right" vertical="center" wrapText="1"/>
    </xf>
    <xf numFmtId="0" fontId="4" fillId="0" borderId="9" xfId="0" applyFont="1" applyBorder="1" applyAlignment="1">
      <alignment horizontal="right" vertical="center" wrapText="1"/>
    </xf>
    <xf numFmtId="38" fontId="10" fillId="0" borderId="5" xfId="1" applyFont="1" applyBorder="1" applyAlignment="1">
      <alignment horizontal="center" vertical="center" shrinkToFit="1"/>
    </xf>
    <xf numFmtId="38" fontId="10" fillId="0" borderId="10" xfId="1" applyFont="1" applyBorder="1" applyAlignment="1">
      <alignment horizontal="center" vertical="center" shrinkToFit="1"/>
    </xf>
    <xf numFmtId="0" fontId="4" fillId="0" borderId="2" xfId="0" applyFont="1" applyBorder="1" applyAlignment="1">
      <alignment horizontal="center" vertical="center" wrapText="1"/>
    </xf>
    <xf numFmtId="0" fontId="4" fillId="0" borderId="38" xfId="0" applyFont="1" applyBorder="1" applyAlignment="1">
      <alignment horizontal="center" vertical="center" wrapText="1"/>
    </xf>
    <xf numFmtId="38" fontId="4" fillId="0" borderId="6" xfId="1" applyFont="1" applyFill="1" applyBorder="1" applyAlignment="1">
      <alignment horizontal="center" vertical="center"/>
    </xf>
    <xf numFmtId="38" fontId="4" fillId="0" borderId="7" xfId="1" applyFont="1" applyFill="1" applyBorder="1" applyAlignment="1">
      <alignment horizontal="center" vertical="center"/>
    </xf>
    <xf numFmtId="38" fontId="10" fillId="0" borderId="5" xfId="1" applyFont="1" applyFill="1" applyBorder="1" applyAlignment="1">
      <alignment horizontal="center" vertical="center" shrinkToFit="1"/>
    </xf>
    <xf numFmtId="38" fontId="10" fillId="0" borderId="10" xfId="1" applyFont="1" applyFill="1" applyBorder="1" applyAlignment="1">
      <alignment horizontal="center" vertical="center" shrinkToFit="1"/>
    </xf>
    <xf numFmtId="0" fontId="15" fillId="0" borderId="2" xfId="0" applyFont="1" applyBorder="1" applyAlignment="1">
      <alignment horizontal="center" vertical="center" wrapText="1"/>
    </xf>
    <xf numFmtId="0" fontId="4" fillId="0" borderId="0" xfId="0" applyFont="1" applyAlignment="1">
      <alignment horizontal="left" vertical="center" wrapText="1"/>
    </xf>
    <xf numFmtId="41" fontId="10" fillId="0" borderId="12" xfId="0" applyNumberFormat="1" applyFont="1" applyFill="1" applyBorder="1" applyAlignment="1" applyProtection="1">
      <alignment horizontal="right" vertical="center" shrinkToFit="1"/>
      <protection locked="0"/>
    </xf>
    <xf numFmtId="41" fontId="10" fillId="0" borderId="18" xfId="0" applyNumberFormat="1" applyFont="1" applyFill="1" applyBorder="1" applyAlignment="1" applyProtection="1">
      <alignment horizontal="right" vertical="center" shrinkToFit="1"/>
      <protection locked="0"/>
    </xf>
    <xf numFmtId="38" fontId="10" fillId="0" borderId="12" xfId="1" applyFont="1" applyFill="1" applyBorder="1" applyAlignment="1" applyProtection="1">
      <alignment horizontal="right" vertical="center" shrinkToFit="1"/>
      <protection locked="0"/>
    </xf>
    <xf numFmtId="38" fontId="10" fillId="0" borderId="18" xfId="1" applyFont="1" applyFill="1" applyBorder="1" applyAlignment="1" applyProtection="1">
      <alignment horizontal="right" vertical="center" shrinkToFit="1"/>
      <protection locked="0"/>
    </xf>
    <xf numFmtId="41" fontId="10" fillId="0" borderId="28" xfId="0" applyNumberFormat="1" applyFont="1" applyBorder="1" applyAlignment="1">
      <alignment horizontal="right" vertical="center" wrapText="1"/>
    </xf>
    <xf numFmtId="0" fontId="10" fillId="0" borderId="29" xfId="0" applyFont="1" applyBorder="1" applyAlignment="1">
      <alignment horizontal="right" vertical="center" wrapText="1"/>
    </xf>
    <xf numFmtId="0" fontId="10" fillId="0" borderId="32" xfId="0" applyFont="1" applyFill="1" applyBorder="1" applyAlignment="1" applyProtection="1">
      <alignment horizontal="center" vertical="center" shrinkToFit="1"/>
      <protection locked="0"/>
    </xf>
    <xf numFmtId="0" fontId="10" fillId="0" borderId="18" xfId="0" applyFont="1" applyFill="1" applyBorder="1" applyAlignment="1" applyProtection="1">
      <alignment horizontal="center" vertical="center" shrinkToFit="1"/>
      <protection locked="0"/>
    </xf>
    <xf numFmtId="0" fontId="4" fillId="0" borderId="0" xfId="0" applyFont="1" applyBorder="1" applyAlignment="1">
      <alignment horizontal="left" vertical="center" wrapText="1"/>
    </xf>
    <xf numFmtId="0" fontId="4" fillId="0" borderId="5" xfId="0" applyFont="1" applyBorder="1" applyAlignment="1">
      <alignment horizontal="center" vertical="center"/>
    </xf>
    <xf numFmtId="176" fontId="10" fillId="0" borderId="8" xfId="0" applyNumberFormat="1" applyFont="1" applyBorder="1" applyAlignment="1">
      <alignment horizontal="center" vertical="center" shrinkToFit="1"/>
    </xf>
    <xf numFmtId="176" fontId="10" fillId="0" borderId="9" xfId="0" applyNumberFormat="1" applyFont="1" applyBorder="1" applyAlignment="1">
      <alignment horizontal="center" vertical="center" shrinkToFit="1"/>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7" xfId="0" applyFont="1" applyBorder="1" applyAlignment="1">
      <alignment horizontal="left" vertical="center"/>
    </xf>
    <xf numFmtId="38" fontId="10" fillId="0" borderId="8" xfId="1" applyFont="1" applyBorder="1" applyAlignment="1">
      <alignment horizontal="center" vertical="center" shrinkToFit="1"/>
    </xf>
    <xf numFmtId="38" fontId="10" fillId="0" borderId="4" xfId="1" applyFont="1" applyBorder="1" applyAlignment="1">
      <alignment horizontal="center" vertical="center" shrinkToFit="1"/>
    </xf>
    <xf numFmtId="38" fontId="10" fillId="0" borderId="9" xfId="1" applyFont="1" applyBorder="1" applyAlignment="1">
      <alignment horizontal="center" vertical="center" shrinkToFit="1"/>
    </xf>
    <xf numFmtId="179" fontId="10" fillId="0" borderId="20" xfId="0" applyNumberFormat="1" applyFont="1" applyBorder="1" applyAlignment="1">
      <alignment horizontal="center" vertical="center" shrinkToFit="1"/>
    </xf>
    <xf numFmtId="179" fontId="10" fillId="0" borderId="22" xfId="0" applyNumberFormat="1" applyFont="1" applyBorder="1" applyAlignment="1">
      <alignment horizontal="center" vertical="center" shrinkToFit="1"/>
    </xf>
    <xf numFmtId="179" fontId="10" fillId="0" borderId="23" xfId="0" applyNumberFormat="1" applyFont="1" applyBorder="1" applyAlignment="1">
      <alignment horizontal="center" vertical="center" shrinkToFit="1"/>
    </xf>
    <xf numFmtId="179" fontId="10" fillId="0" borderId="27" xfId="0" applyNumberFormat="1" applyFont="1" applyBorder="1" applyAlignment="1">
      <alignment horizontal="center" vertical="center" shrinkToFit="1"/>
    </xf>
    <xf numFmtId="0" fontId="4" fillId="0" borderId="0" xfId="0" applyFont="1" applyAlignment="1">
      <alignment horizontal="center" vertical="center"/>
    </xf>
    <xf numFmtId="179" fontId="4" fillId="0" borderId="20" xfId="0" applyNumberFormat="1" applyFont="1" applyBorder="1" applyAlignment="1">
      <alignment horizontal="center" vertical="center" shrinkToFit="1"/>
    </xf>
    <xf numFmtId="179" fontId="4" fillId="0" borderId="22" xfId="0" applyNumberFormat="1" applyFont="1" applyBorder="1" applyAlignment="1">
      <alignment horizontal="center" vertical="center" shrinkToFit="1"/>
    </xf>
    <xf numFmtId="179" fontId="4" fillId="0" borderId="23" xfId="0" applyNumberFormat="1" applyFont="1" applyBorder="1" applyAlignment="1">
      <alignment horizontal="center" vertical="center" shrinkToFit="1"/>
    </xf>
    <xf numFmtId="179" fontId="4" fillId="0" borderId="27" xfId="0" applyNumberFormat="1" applyFont="1" applyBorder="1" applyAlignment="1">
      <alignment horizontal="center" vertical="center" shrinkToFit="1"/>
    </xf>
    <xf numFmtId="0" fontId="12" fillId="0" borderId="0" xfId="0" applyFont="1" applyAlignment="1">
      <alignment horizontal="center" vertical="center"/>
    </xf>
    <xf numFmtId="0" fontId="10" fillId="0" borderId="21"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3" fillId="2" borderId="0" xfId="0" applyFont="1" applyFill="1" applyAlignment="1">
      <alignment horizontal="center" vertical="center"/>
    </xf>
    <xf numFmtId="0" fontId="10" fillId="0" borderId="20" xfId="0" applyFont="1" applyBorder="1" applyAlignment="1">
      <alignment horizontal="center" vertical="center" wrapText="1"/>
    </xf>
    <xf numFmtId="0" fontId="4" fillId="0" borderId="14" xfId="0" applyFont="1" applyBorder="1" applyAlignment="1">
      <alignment horizontal="left" vertical="center"/>
    </xf>
    <xf numFmtId="0" fontId="4" fillId="0" borderId="26" xfId="0" applyFont="1" applyBorder="1" applyAlignment="1">
      <alignment horizontal="left" vertical="center"/>
    </xf>
    <xf numFmtId="0" fontId="4" fillId="0" borderId="15" xfId="0" applyFont="1" applyBorder="1" applyAlignment="1">
      <alignment horizontal="left" vertical="center"/>
    </xf>
    <xf numFmtId="38" fontId="10" fillId="0" borderId="5" xfId="1" applyFont="1" applyFill="1" applyBorder="1" applyAlignment="1" applyProtection="1">
      <alignment horizontal="center" vertical="center" shrinkToFit="1"/>
      <protection locked="0"/>
    </xf>
    <xf numFmtId="38" fontId="10" fillId="0" borderId="0" xfId="1" applyFont="1" applyFill="1" applyBorder="1" applyAlignment="1" applyProtection="1">
      <alignment horizontal="center" vertical="center" shrinkToFit="1"/>
      <protection locked="0"/>
    </xf>
    <xf numFmtId="38" fontId="10" fillId="0" borderId="16" xfId="1" applyFont="1" applyBorder="1" applyAlignment="1">
      <alignment horizontal="center" vertical="center" shrinkToFit="1"/>
    </xf>
    <xf numFmtId="38" fontId="10" fillId="0" borderId="0" xfId="1" applyFont="1" applyBorder="1" applyAlignment="1">
      <alignment horizontal="center" vertical="center" shrinkToFit="1"/>
    </xf>
    <xf numFmtId="38" fontId="10" fillId="0" borderId="11" xfId="1" applyFont="1" applyBorder="1" applyAlignment="1">
      <alignment horizontal="center" vertical="center" shrinkToFit="1"/>
    </xf>
    <xf numFmtId="0" fontId="4" fillId="0" borderId="4" xfId="0" applyFont="1" applyBorder="1" applyAlignment="1">
      <alignment horizontal="right" vertical="center" wrapText="1"/>
    </xf>
    <xf numFmtId="0" fontId="4" fillId="0" borderId="36" xfId="0" applyFont="1" applyBorder="1" applyAlignment="1">
      <alignment horizontal="right" vertical="center" wrapText="1"/>
    </xf>
    <xf numFmtId="0" fontId="4" fillId="0" borderId="17" xfId="0" applyFont="1" applyBorder="1" applyAlignment="1">
      <alignment horizontal="right" vertical="center" wrapText="1"/>
    </xf>
    <xf numFmtId="0" fontId="4" fillId="0" borderId="19" xfId="0" applyFont="1" applyBorder="1" applyAlignment="1">
      <alignment horizontal="right" vertical="center" wrapText="1"/>
    </xf>
    <xf numFmtId="0" fontId="4" fillId="0" borderId="1" xfId="0" applyFont="1" applyBorder="1" applyAlignment="1">
      <alignment horizontal="right" vertical="center" wrapText="1"/>
    </xf>
    <xf numFmtId="0" fontId="15" fillId="0" borderId="6"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0" borderId="7"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26" xfId="0" applyFont="1" applyFill="1" applyBorder="1" applyAlignment="1">
      <alignment horizontal="left" vertical="center"/>
    </xf>
    <xf numFmtId="0" fontId="4" fillId="0" borderId="15" xfId="0" applyFont="1" applyFill="1" applyBorder="1" applyAlignment="1">
      <alignment horizontal="left" vertical="center"/>
    </xf>
    <xf numFmtId="38" fontId="10" fillId="0" borderId="16" xfId="1" applyFont="1" applyFill="1" applyBorder="1" applyAlignment="1">
      <alignment horizontal="center" vertical="center" shrinkToFit="1"/>
    </xf>
    <xf numFmtId="38" fontId="10" fillId="0" borderId="0" xfId="1" applyFont="1" applyFill="1" applyBorder="1" applyAlignment="1">
      <alignment horizontal="center" vertical="center" shrinkToFit="1"/>
    </xf>
    <xf numFmtId="38" fontId="10" fillId="0" borderId="11" xfId="1" applyFont="1" applyFill="1" applyBorder="1" applyAlignment="1">
      <alignment horizontal="center" vertical="center" shrinkToFit="1"/>
    </xf>
    <xf numFmtId="177" fontId="15" fillId="0" borderId="12" xfId="0" applyNumberFormat="1" applyFont="1" applyBorder="1" applyAlignment="1" applyProtection="1">
      <alignment horizontal="right" vertical="center"/>
    </xf>
    <xf numFmtId="177" fontId="15" fillId="0" borderId="18" xfId="0" applyNumberFormat="1" applyFont="1" applyBorder="1" applyAlignment="1" applyProtection="1">
      <alignment horizontal="right" vertical="center"/>
    </xf>
    <xf numFmtId="0" fontId="15" fillId="0" borderId="6" xfId="0" applyFont="1" applyBorder="1" applyAlignment="1">
      <alignment horizontal="center" vertical="center" wrapText="1"/>
    </xf>
    <xf numFmtId="0" fontId="15" fillId="0" borderId="3" xfId="0" applyFont="1" applyBorder="1" applyAlignment="1">
      <alignment horizontal="center" vertical="center"/>
    </xf>
    <xf numFmtId="0" fontId="15" fillId="0" borderId="7" xfId="0" applyFont="1" applyBorder="1" applyAlignment="1">
      <alignment horizontal="center" vertical="center"/>
    </xf>
    <xf numFmtId="38" fontId="10" fillId="0" borderId="10" xfId="1" applyFont="1" applyFill="1" applyBorder="1" applyAlignment="1" applyProtection="1">
      <alignment horizontal="center" vertical="center" shrinkToFit="1"/>
      <protection locked="0"/>
    </xf>
    <xf numFmtId="177" fontId="16" fillId="0" borderId="12" xfId="0" applyNumberFormat="1" applyFont="1" applyBorder="1" applyAlignment="1" applyProtection="1">
      <alignment horizontal="right" vertical="center"/>
    </xf>
    <xf numFmtId="177" fontId="16" fillId="0" borderId="18" xfId="0" applyNumberFormat="1" applyFont="1" applyBorder="1" applyAlignment="1" applyProtection="1">
      <alignment horizontal="right" vertical="center"/>
    </xf>
    <xf numFmtId="177" fontId="16" fillId="0" borderId="13" xfId="0" applyNumberFormat="1" applyFont="1" applyBorder="1" applyAlignment="1" applyProtection="1">
      <alignment horizontal="right" vertical="center"/>
    </xf>
    <xf numFmtId="0" fontId="4" fillId="0" borderId="37" xfId="0" applyFont="1" applyBorder="1" applyAlignment="1">
      <alignment horizontal="left" vertical="center"/>
    </xf>
    <xf numFmtId="177" fontId="15" fillId="0" borderId="13" xfId="0" applyNumberFormat="1" applyFont="1" applyBorder="1" applyAlignment="1" applyProtection="1">
      <alignment horizontal="right" vertical="center"/>
    </xf>
    <xf numFmtId="177" fontId="15" fillId="0" borderId="12" xfId="0" applyNumberFormat="1" applyFont="1" applyBorder="1" applyAlignment="1">
      <alignment horizontal="right" vertical="center"/>
    </xf>
    <xf numFmtId="177" fontId="15" fillId="0" borderId="18" xfId="0" applyNumberFormat="1" applyFont="1" applyBorder="1" applyAlignment="1">
      <alignment horizontal="right" vertical="center"/>
    </xf>
    <xf numFmtId="177" fontId="15" fillId="0" borderId="13" xfId="0" applyNumberFormat="1" applyFont="1" applyBorder="1" applyAlignment="1">
      <alignment horizontal="right" vertical="center"/>
    </xf>
    <xf numFmtId="38" fontId="10" fillId="0" borderId="16" xfId="1" applyFont="1" applyFill="1" applyBorder="1" applyAlignment="1" applyProtection="1">
      <alignment horizontal="center" vertical="center" shrinkToFit="1"/>
      <protection locked="0"/>
    </xf>
    <xf numFmtId="38" fontId="10" fillId="0" borderId="11" xfId="1" applyFont="1" applyFill="1" applyBorder="1" applyAlignment="1" applyProtection="1">
      <alignment horizontal="center" vertical="center" shrinkToFit="1"/>
      <protection locked="0"/>
    </xf>
    <xf numFmtId="177" fontId="15" fillId="0" borderId="6" xfId="0" applyNumberFormat="1" applyFont="1" applyBorder="1" applyAlignment="1" applyProtection="1">
      <alignment horizontal="right" vertical="center"/>
      <protection locked="0"/>
    </xf>
    <xf numFmtId="177" fontId="15" fillId="0" borderId="7" xfId="0" applyNumberFormat="1" applyFont="1" applyBorder="1" applyAlignment="1" applyProtection="1">
      <alignment horizontal="right" vertical="center"/>
      <protection locked="0"/>
    </xf>
    <xf numFmtId="0" fontId="15" fillId="0" borderId="14" xfId="0" applyFont="1" applyBorder="1" applyAlignment="1">
      <alignment horizontal="left" vertical="center"/>
    </xf>
    <xf numFmtId="0" fontId="15" fillId="0" borderId="15" xfId="0" applyFont="1" applyBorder="1" applyAlignment="1">
      <alignment horizontal="left" vertical="center"/>
    </xf>
    <xf numFmtId="177" fontId="15" fillId="0" borderId="6" xfId="0" applyNumberFormat="1" applyFont="1" applyBorder="1" applyAlignment="1" applyProtection="1">
      <alignment horizontal="right" vertical="center"/>
    </xf>
    <xf numFmtId="177" fontId="15" fillId="0" borderId="7" xfId="0" applyNumberFormat="1" applyFont="1" applyBorder="1" applyAlignment="1" applyProtection="1">
      <alignment horizontal="right" vertical="center"/>
    </xf>
    <xf numFmtId="0" fontId="15" fillId="0" borderId="2" xfId="0" applyFont="1" applyBorder="1" applyAlignment="1">
      <alignment horizontal="center" vertical="center"/>
    </xf>
    <xf numFmtId="0" fontId="13" fillId="2" borderId="0" xfId="0" applyFont="1" applyFill="1" applyAlignment="1">
      <alignment horizontal="left" vertical="center"/>
    </xf>
    <xf numFmtId="0" fontId="10" fillId="0" borderId="0"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left" vertical="center" wrapText="1"/>
    </xf>
    <xf numFmtId="0" fontId="4" fillId="0" borderId="12" xfId="0" applyFont="1" applyBorder="1" applyAlignment="1">
      <alignment horizontal="left" vertical="center" wrapText="1"/>
    </xf>
    <xf numFmtId="177" fontId="4" fillId="0" borderId="20" xfId="0" applyNumberFormat="1" applyFont="1" applyFill="1" applyBorder="1" applyAlignment="1" applyProtection="1">
      <alignment horizontal="right" vertical="center" wrapText="1"/>
      <protection locked="0"/>
    </xf>
    <xf numFmtId="177" fontId="4" fillId="0" borderId="22" xfId="0" applyNumberFormat="1" applyFont="1" applyFill="1" applyBorder="1" applyAlignment="1" applyProtection="1">
      <alignment horizontal="right" vertical="center" wrapText="1"/>
      <protection locked="0"/>
    </xf>
    <xf numFmtId="177" fontId="4" fillId="0" borderId="23" xfId="0" applyNumberFormat="1" applyFont="1" applyFill="1" applyBorder="1" applyAlignment="1" applyProtection="1">
      <alignment horizontal="right" vertical="center" wrapText="1"/>
      <protection locked="0"/>
    </xf>
    <xf numFmtId="177" fontId="4" fillId="0" borderId="27" xfId="0" applyNumberFormat="1" applyFont="1" applyFill="1" applyBorder="1" applyAlignment="1" applyProtection="1">
      <alignment horizontal="right" vertical="center" wrapText="1"/>
      <protection locked="0"/>
    </xf>
    <xf numFmtId="0" fontId="10" fillId="0" borderId="12" xfId="0" applyFont="1" applyFill="1" applyBorder="1" applyAlignment="1" applyProtection="1">
      <alignment horizontal="center" vertical="center" shrinkToFit="1"/>
      <protection locked="0"/>
    </xf>
    <xf numFmtId="178" fontId="10" fillId="0" borderId="28" xfId="0" applyNumberFormat="1" applyFont="1" applyBorder="1" applyAlignment="1">
      <alignment horizontal="center" vertical="center" wrapText="1"/>
    </xf>
    <xf numFmtId="178" fontId="10" fillId="0" borderId="29" xfId="0" applyNumberFormat="1" applyFont="1" applyBorder="1" applyAlignment="1">
      <alignment horizontal="center" vertical="center" wrapText="1"/>
    </xf>
    <xf numFmtId="177" fontId="15" fillId="0" borderId="6" xfId="0" applyNumberFormat="1" applyFont="1" applyBorder="1" applyAlignment="1">
      <alignment horizontal="right" vertical="center"/>
    </xf>
    <xf numFmtId="177" fontId="15" fillId="0" borderId="7" xfId="0" applyNumberFormat="1" applyFont="1" applyBorder="1" applyAlignment="1">
      <alignment horizontal="right" vertical="center"/>
    </xf>
    <xf numFmtId="0" fontId="10" fillId="3" borderId="32" xfId="0" applyFont="1" applyFill="1" applyBorder="1" applyAlignment="1" applyProtection="1">
      <alignment horizontal="center" vertical="center" shrinkToFit="1"/>
    </xf>
    <xf numFmtId="0" fontId="10" fillId="3" borderId="18" xfId="0" applyFont="1" applyFill="1" applyBorder="1" applyAlignment="1" applyProtection="1">
      <alignment horizontal="center" vertical="center" shrinkToFit="1"/>
    </xf>
    <xf numFmtId="41" fontId="10" fillId="3" borderId="12" xfId="0" applyNumberFormat="1" applyFont="1" applyFill="1" applyBorder="1" applyAlignment="1" applyProtection="1">
      <alignment horizontal="right" vertical="center" shrinkToFit="1"/>
    </xf>
    <xf numFmtId="41" fontId="10" fillId="3" borderId="18" xfId="0" applyNumberFormat="1" applyFont="1" applyFill="1" applyBorder="1" applyAlignment="1" applyProtection="1">
      <alignment horizontal="right" vertical="center" shrinkToFit="1"/>
    </xf>
    <xf numFmtId="0" fontId="10" fillId="3" borderId="12" xfId="0" applyFont="1" applyFill="1" applyBorder="1" applyAlignment="1" applyProtection="1">
      <alignment horizontal="center" vertical="center" shrinkToFit="1"/>
    </xf>
    <xf numFmtId="177" fontId="4" fillId="3" borderId="20" xfId="0" applyNumberFormat="1" applyFont="1" applyFill="1" applyBorder="1" applyAlignment="1" applyProtection="1">
      <alignment horizontal="center" vertical="center" wrapText="1"/>
    </xf>
    <xf numFmtId="177" fontId="4" fillId="3" borderId="22" xfId="0" applyNumberFormat="1" applyFont="1" applyFill="1" applyBorder="1" applyAlignment="1" applyProtection="1">
      <alignment horizontal="center" vertical="center" wrapText="1"/>
    </xf>
    <xf numFmtId="177" fontId="4" fillId="3" borderId="23" xfId="0" applyNumberFormat="1" applyFont="1" applyFill="1" applyBorder="1" applyAlignment="1" applyProtection="1">
      <alignment horizontal="center" vertical="center" wrapText="1"/>
    </xf>
    <xf numFmtId="177" fontId="4" fillId="3" borderId="27" xfId="0" applyNumberFormat="1" applyFont="1" applyFill="1" applyBorder="1" applyAlignment="1" applyProtection="1">
      <alignment horizontal="center" vertical="center" wrapText="1"/>
    </xf>
    <xf numFmtId="0" fontId="4" fillId="3" borderId="4" xfId="0" applyFont="1" applyFill="1" applyBorder="1" applyAlignment="1" applyProtection="1">
      <alignment horizontal="center" vertical="center"/>
    </xf>
    <xf numFmtId="0" fontId="13" fillId="2" borderId="19" xfId="0" applyFont="1" applyFill="1" applyBorder="1" applyAlignment="1">
      <alignment horizontal="left" vertical="center"/>
    </xf>
    <xf numFmtId="38" fontId="10" fillId="3" borderId="12" xfId="1" applyFont="1" applyFill="1" applyBorder="1" applyAlignment="1" applyProtection="1">
      <alignment horizontal="right" vertical="center" shrinkToFit="1"/>
    </xf>
    <xf numFmtId="38" fontId="10" fillId="3" borderId="18" xfId="1" applyFont="1" applyFill="1" applyBorder="1" applyAlignment="1" applyProtection="1">
      <alignment horizontal="right" vertical="center" shrinkToFit="1"/>
    </xf>
    <xf numFmtId="177" fontId="15" fillId="3" borderId="6" xfId="0" applyNumberFormat="1" applyFont="1" applyFill="1" applyBorder="1" applyAlignment="1" applyProtection="1">
      <alignment horizontal="right" vertical="center"/>
    </xf>
    <xf numFmtId="177" fontId="15" fillId="3" borderId="7" xfId="0" applyNumberFormat="1" applyFont="1" applyFill="1" applyBorder="1" applyAlignment="1" applyProtection="1">
      <alignment horizontal="right" vertical="center"/>
    </xf>
    <xf numFmtId="38" fontId="10" fillId="0" borderId="5" xfId="1" applyFont="1" applyBorder="1" applyAlignment="1">
      <alignment horizontal="center" vertical="center"/>
    </xf>
    <xf numFmtId="38" fontId="10" fillId="0" borderId="10" xfId="1" applyFont="1" applyBorder="1" applyAlignment="1">
      <alignment horizontal="center" vertical="center"/>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 xfId="0" applyFont="1" applyBorder="1" applyAlignment="1">
      <alignment horizontal="center" vertical="center" wrapText="1"/>
    </xf>
    <xf numFmtId="38" fontId="10" fillId="3" borderId="16" xfId="1" applyFont="1" applyFill="1" applyBorder="1" applyAlignment="1" applyProtection="1">
      <alignment horizontal="center" vertical="center" shrinkToFit="1"/>
    </xf>
    <xf numFmtId="38" fontId="10" fillId="3" borderId="11" xfId="1" applyFont="1" applyFill="1" applyBorder="1" applyAlignment="1" applyProtection="1">
      <alignment horizontal="center" vertical="center" shrinkToFit="1"/>
    </xf>
    <xf numFmtId="38" fontId="10" fillId="3" borderId="5" xfId="1" applyFont="1" applyFill="1" applyBorder="1" applyAlignment="1" applyProtection="1">
      <alignment horizontal="center" vertical="center" shrinkToFit="1"/>
    </xf>
    <xf numFmtId="38" fontId="10" fillId="3" borderId="0" xfId="1" applyFont="1" applyFill="1" applyBorder="1" applyAlignment="1" applyProtection="1">
      <alignment horizontal="center" vertical="center" shrinkToFit="1"/>
    </xf>
    <xf numFmtId="38" fontId="10" fillId="3" borderId="10" xfId="1" applyFont="1" applyFill="1" applyBorder="1" applyAlignment="1" applyProtection="1">
      <alignment horizontal="center" vertical="center" shrinkToFit="1"/>
    </xf>
    <xf numFmtId="38" fontId="10" fillId="0" borderId="16" xfId="1" applyFont="1" applyBorder="1" applyAlignment="1">
      <alignment horizontal="center" vertical="center"/>
    </xf>
    <xf numFmtId="38" fontId="10" fillId="0" borderId="0" xfId="1" applyFont="1" applyBorder="1" applyAlignment="1">
      <alignment horizontal="center" vertical="center"/>
    </xf>
    <xf numFmtId="38" fontId="10" fillId="0" borderId="11" xfId="1" applyFont="1" applyBorder="1" applyAlignment="1">
      <alignment horizontal="center" vertical="center"/>
    </xf>
    <xf numFmtId="0" fontId="8" fillId="0" borderId="17" xfId="0" applyFont="1" applyBorder="1" applyAlignment="1">
      <alignment horizontal="right" vertical="center" wrapText="1"/>
    </xf>
    <xf numFmtId="0" fontId="8" fillId="0" borderId="1" xfId="0" applyFont="1" applyBorder="1" applyAlignment="1">
      <alignment horizontal="right" vertical="center" wrapText="1"/>
    </xf>
    <xf numFmtId="38" fontId="4" fillId="0" borderId="5" xfId="1" applyFont="1" applyFill="1" applyBorder="1" applyAlignment="1">
      <alignment horizontal="center" vertical="center"/>
    </xf>
    <xf numFmtId="38" fontId="4" fillId="0" borderId="10" xfId="1"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 xfId="0" applyFont="1" applyFill="1" applyBorder="1" applyAlignment="1">
      <alignment horizontal="center" vertical="center" wrapText="1"/>
    </xf>
    <xf numFmtId="38" fontId="4" fillId="0" borderId="6" xfId="1" applyFont="1" applyFill="1" applyBorder="1" applyAlignment="1">
      <alignment horizontal="left" vertical="center"/>
    </xf>
    <xf numFmtId="38" fontId="4" fillId="0" borderId="7" xfId="1" applyFont="1" applyFill="1" applyBorder="1" applyAlignment="1">
      <alignment horizontal="left" vertical="center"/>
    </xf>
    <xf numFmtId="38" fontId="4" fillId="3" borderId="16" xfId="1" applyFont="1" applyFill="1" applyBorder="1" applyAlignment="1" applyProtection="1">
      <alignment horizontal="center" vertical="center" shrinkToFit="1"/>
    </xf>
    <xf numFmtId="38" fontId="4" fillId="3" borderId="11" xfId="1" applyFont="1" applyFill="1" applyBorder="1" applyAlignment="1" applyProtection="1">
      <alignment horizontal="center" vertical="center" shrinkToFit="1"/>
    </xf>
    <xf numFmtId="38" fontId="4" fillId="3" borderId="5" xfId="1" applyFont="1" applyFill="1" applyBorder="1" applyAlignment="1" applyProtection="1">
      <alignment horizontal="center" vertical="center" shrinkToFit="1"/>
    </xf>
    <xf numFmtId="38" fontId="4" fillId="3" borderId="0" xfId="1" applyFont="1" applyFill="1" applyBorder="1" applyAlignment="1" applyProtection="1">
      <alignment horizontal="center" vertical="center" shrinkToFit="1"/>
    </xf>
    <xf numFmtId="38" fontId="4" fillId="3" borderId="10" xfId="1" applyFont="1" applyFill="1" applyBorder="1" applyAlignment="1" applyProtection="1">
      <alignment horizontal="center" vertical="center" shrinkToFit="1"/>
    </xf>
    <xf numFmtId="38" fontId="4" fillId="0" borderId="16"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11" xfId="1" applyFont="1" applyFill="1" applyBorder="1" applyAlignment="1">
      <alignment horizontal="center" vertical="center"/>
    </xf>
    <xf numFmtId="38" fontId="4" fillId="0" borderId="5" xfId="1" applyFont="1" applyBorder="1" applyAlignment="1">
      <alignment horizontal="center" vertical="center"/>
    </xf>
    <xf numFmtId="38" fontId="4" fillId="0" borderId="10" xfId="1" applyFont="1" applyBorder="1" applyAlignment="1">
      <alignment horizontal="center" vertical="center"/>
    </xf>
    <xf numFmtId="38" fontId="4" fillId="0" borderId="16" xfId="1" applyFont="1" applyBorder="1" applyAlignment="1">
      <alignment horizontal="center" vertical="center"/>
    </xf>
    <xf numFmtId="38" fontId="4" fillId="0" borderId="0" xfId="1" applyFont="1" applyBorder="1" applyAlignment="1">
      <alignment horizontal="center" vertical="center"/>
    </xf>
    <xf numFmtId="38" fontId="4" fillId="0" borderId="11" xfId="1" applyFont="1" applyBorder="1" applyAlignment="1">
      <alignment horizontal="center" vertical="center"/>
    </xf>
    <xf numFmtId="0" fontId="4" fillId="0" borderId="10" xfId="0" applyFont="1" applyBorder="1" applyAlignment="1">
      <alignment horizontal="center" vertical="center"/>
    </xf>
    <xf numFmtId="10" fontId="10" fillId="0" borderId="2" xfId="0" applyNumberFormat="1" applyFont="1" applyBorder="1" applyAlignment="1">
      <alignment horizontal="center" vertical="center" shrinkToFit="1"/>
    </xf>
    <xf numFmtId="10" fontId="10" fillId="0" borderId="2" xfId="0" applyNumberFormat="1" applyFont="1" applyBorder="1" applyAlignment="1">
      <alignment horizontal="center" vertical="center"/>
    </xf>
    <xf numFmtId="0" fontId="4"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V59"/>
  <sheetViews>
    <sheetView showGridLines="0" tabSelected="1" zoomScale="85" zoomScaleNormal="85" workbookViewId="0">
      <selection activeCell="M5" sqref="M5"/>
    </sheetView>
  </sheetViews>
  <sheetFormatPr defaultColWidth="9" defaultRowHeight="13.5"/>
  <cols>
    <col min="1" max="1" width="8.5" style="9" customWidth="1"/>
    <col min="2" max="2" width="9.875" style="9" customWidth="1"/>
    <col min="3" max="3" width="3.125" style="9" customWidth="1"/>
    <col min="4" max="4" width="9" style="9" customWidth="1"/>
    <col min="5" max="5" width="9.5" style="9" customWidth="1"/>
    <col min="6" max="6" width="12" style="9" customWidth="1"/>
    <col min="7" max="7" width="7.875" style="9" customWidth="1"/>
    <col min="8" max="8" width="6.25" style="9" customWidth="1"/>
    <col min="9" max="9" width="10.75" style="9" bestFit="1" customWidth="1"/>
    <col min="10" max="10" width="9.5" style="9" customWidth="1"/>
    <col min="11" max="11" width="9.25" style="9" customWidth="1"/>
    <col min="12" max="12" width="2.5" style="9" customWidth="1"/>
    <col min="13" max="13" width="13.125" style="9" customWidth="1"/>
    <col min="14" max="14" width="11.375" style="9" customWidth="1"/>
    <col min="15" max="15" width="1.25" style="9" customWidth="1"/>
    <col min="16" max="16" width="7.5" style="9" customWidth="1"/>
    <col min="17" max="17" width="13.125" style="9" customWidth="1"/>
    <col min="18" max="18" width="10.75" style="9" customWidth="1"/>
    <col min="19" max="19" width="9.25" style="9" bestFit="1" customWidth="1"/>
    <col min="20" max="20" width="13.875" style="9" bestFit="1" customWidth="1"/>
    <col min="21" max="21" width="13.25" style="9" bestFit="1" customWidth="1"/>
    <col min="22" max="22" width="0" style="9" hidden="1" customWidth="1"/>
    <col min="23" max="16384" width="9" style="9"/>
  </cols>
  <sheetData>
    <row r="2" spans="1:22" ht="24">
      <c r="A2" s="79" t="s">
        <v>37</v>
      </c>
      <c r="B2" s="79"/>
      <c r="C2" s="79"/>
      <c r="D2" s="79"/>
      <c r="E2" s="79"/>
      <c r="F2" s="79"/>
      <c r="G2" s="79"/>
      <c r="H2" s="79"/>
      <c r="I2" s="79"/>
      <c r="J2" s="79"/>
      <c r="K2" s="79"/>
      <c r="L2" s="79"/>
      <c r="M2" s="79"/>
      <c r="N2" s="79"/>
      <c r="O2" s="79"/>
      <c r="P2" s="79"/>
      <c r="Q2" s="79"/>
      <c r="R2" s="79"/>
    </row>
    <row r="3" spans="1:22" ht="24">
      <c r="A3" s="32"/>
      <c r="B3" s="32"/>
      <c r="C3" s="32"/>
      <c r="D3" s="32"/>
      <c r="E3" s="32"/>
      <c r="F3" s="32"/>
      <c r="G3" s="32"/>
      <c r="H3" s="32"/>
      <c r="I3" s="32"/>
      <c r="J3" s="32"/>
      <c r="K3" s="32"/>
      <c r="L3" s="32"/>
      <c r="M3" s="32"/>
      <c r="N3" s="32"/>
      <c r="O3" s="32"/>
      <c r="P3" s="32"/>
      <c r="Q3" s="32"/>
      <c r="R3" s="32"/>
    </row>
    <row r="4" spans="1:22" ht="18" thickBot="1">
      <c r="A4" s="3"/>
      <c r="B4" s="3"/>
      <c r="C4" s="3"/>
      <c r="D4" s="3"/>
      <c r="E4" s="3"/>
      <c r="F4" s="3"/>
      <c r="G4" s="3"/>
      <c r="H4" s="3"/>
      <c r="I4" s="3"/>
      <c r="J4" s="3"/>
      <c r="K4" s="3"/>
      <c r="L4" s="3"/>
      <c r="M4" s="199" t="s">
        <v>71</v>
      </c>
      <c r="N4" s="199"/>
      <c r="O4" s="199"/>
      <c r="P4" s="199"/>
      <c r="Q4" s="199"/>
      <c r="R4" s="3"/>
    </row>
    <row r="5" spans="1:22" ht="26.25" customHeight="1" thickBot="1">
      <c r="A5" s="3"/>
      <c r="B5" s="3"/>
      <c r="C5" s="3"/>
      <c r="D5" s="135" t="s">
        <v>62</v>
      </c>
      <c r="E5" s="136"/>
      <c r="F5" s="137" t="s">
        <v>70</v>
      </c>
      <c r="G5" s="138"/>
      <c r="H5" s="3"/>
      <c r="I5" s="3"/>
      <c r="J5" s="3"/>
      <c r="K5" s="3"/>
      <c r="L5" s="3"/>
      <c r="M5" s="13" t="s">
        <v>35</v>
      </c>
      <c r="N5" s="33"/>
      <c r="O5" s="33"/>
      <c r="P5" s="33"/>
      <c r="Q5" s="33"/>
      <c r="R5" s="3"/>
      <c r="T5" s="24" t="s">
        <v>53</v>
      </c>
      <c r="U5" s="24" t="str">
        <f>IF(OR(F5="",N6="",A9="",H9="",N9="",D21="",Q23="",Q28="",Q34="",Q39=""),"×","〇")</f>
        <v>×</v>
      </c>
    </row>
    <row r="6" spans="1:22" ht="26.25" customHeight="1" thickBot="1">
      <c r="A6" s="3"/>
      <c r="B6" s="3"/>
      <c r="C6" s="3"/>
      <c r="D6" s="135"/>
      <c r="E6" s="136"/>
      <c r="F6" s="139"/>
      <c r="G6" s="140"/>
      <c r="H6" s="3"/>
      <c r="I6" s="3"/>
      <c r="J6" s="3"/>
      <c r="K6" s="3"/>
      <c r="L6" s="3"/>
      <c r="M6" s="13" t="s">
        <v>36</v>
      </c>
      <c r="N6" s="33"/>
      <c r="O6" s="33"/>
      <c r="P6" s="33"/>
      <c r="Q6" s="33"/>
      <c r="R6" s="3"/>
      <c r="V6" s="30" t="e">
        <f>IF(OR(F5="",D21=""),"",DATE(YEAR(F5),MONTH(D21),DAY(F5)))</f>
        <v>#VALUE!</v>
      </c>
    </row>
    <row r="7" spans="1:22" ht="18" thickBot="1">
      <c r="A7" s="85" t="s">
        <v>4</v>
      </c>
      <c r="B7" s="85"/>
      <c r="V7" s="30" t="e">
        <f>IF(OR(F5="",D21=""),"",EDATE(V6,1))</f>
        <v>#VALUE!</v>
      </c>
    </row>
    <row r="8" spans="1:22" ht="68.25" customHeight="1">
      <c r="A8" s="86" t="s">
        <v>0</v>
      </c>
      <c r="B8" s="80"/>
      <c r="C8" s="80"/>
      <c r="D8" s="80"/>
      <c r="E8" s="80"/>
      <c r="F8" s="80"/>
      <c r="G8" s="80"/>
      <c r="H8" s="80" t="s">
        <v>63</v>
      </c>
      <c r="I8" s="80"/>
      <c r="J8" s="80"/>
      <c r="K8" s="80"/>
      <c r="L8" s="80"/>
      <c r="M8" s="80"/>
      <c r="N8" s="80" t="s">
        <v>1</v>
      </c>
      <c r="O8" s="80"/>
      <c r="P8" s="80"/>
      <c r="Q8" s="81"/>
      <c r="R8" s="82"/>
      <c r="V8" s="30" t="e">
        <f>IF(OR(F5="",D21=""),"",EDATE(V7,1))</f>
        <v>#VALUE!</v>
      </c>
    </row>
    <row r="9" spans="1:22" s="15" customFormat="1" ht="21">
      <c r="A9" s="58"/>
      <c r="B9" s="59"/>
      <c r="C9" s="59"/>
      <c r="D9" s="59"/>
      <c r="E9" s="59"/>
      <c r="F9" s="59"/>
      <c r="G9" s="26" t="s">
        <v>2</v>
      </c>
      <c r="H9" s="52"/>
      <c r="I9" s="53"/>
      <c r="J9" s="53"/>
      <c r="K9" s="53"/>
      <c r="L9" s="53"/>
      <c r="M9" s="26" t="s">
        <v>32</v>
      </c>
      <c r="N9" s="141"/>
      <c r="O9" s="59"/>
      <c r="P9" s="59"/>
      <c r="Q9" s="59"/>
      <c r="R9" s="28" t="s">
        <v>51</v>
      </c>
    </row>
    <row r="10" spans="1:22" s="15" customFormat="1" ht="21">
      <c r="A10" s="58"/>
      <c r="B10" s="59"/>
      <c r="C10" s="59"/>
      <c r="D10" s="59"/>
      <c r="E10" s="59"/>
      <c r="F10" s="59"/>
      <c r="G10" s="26" t="s">
        <v>2</v>
      </c>
      <c r="H10" s="54"/>
      <c r="I10" s="55"/>
      <c r="J10" s="55"/>
      <c r="K10" s="55"/>
      <c r="L10" s="55"/>
      <c r="M10" s="26" t="s">
        <v>32</v>
      </c>
      <c r="N10" s="141"/>
      <c r="O10" s="59"/>
      <c r="P10" s="59"/>
      <c r="Q10" s="59"/>
      <c r="R10" s="28" t="s">
        <v>51</v>
      </c>
    </row>
    <row r="11" spans="1:22" s="15" customFormat="1" ht="21">
      <c r="A11" s="58"/>
      <c r="B11" s="59"/>
      <c r="C11" s="59"/>
      <c r="D11" s="59"/>
      <c r="E11" s="59"/>
      <c r="F11" s="59"/>
      <c r="G11" s="26" t="s">
        <v>2</v>
      </c>
      <c r="H11" s="54"/>
      <c r="I11" s="55"/>
      <c r="J11" s="55"/>
      <c r="K11" s="55"/>
      <c r="L11" s="55"/>
      <c r="M11" s="26" t="s">
        <v>32</v>
      </c>
      <c r="N11" s="141"/>
      <c r="O11" s="59"/>
      <c r="P11" s="59"/>
      <c r="Q11" s="59"/>
      <c r="R11" s="28" t="s">
        <v>51</v>
      </c>
    </row>
    <row r="12" spans="1:22" s="15" customFormat="1" ht="21">
      <c r="A12" s="58"/>
      <c r="B12" s="59"/>
      <c r="C12" s="59"/>
      <c r="D12" s="59"/>
      <c r="E12" s="59"/>
      <c r="F12" s="59"/>
      <c r="G12" s="26" t="s">
        <v>2</v>
      </c>
      <c r="H12" s="54"/>
      <c r="I12" s="55"/>
      <c r="J12" s="55"/>
      <c r="K12" s="55"/>
      <c r="L12" s="55"/>
      <c r="M12" s="26" t="s">
        <v>32</v>
      </c>
      <c r="N12" s="141"/>
      <c r="O12" s="59"/>
      <c r="P12" s="59"/>
      <c r="Q12" s="59"/>
      <c r="R12" s="28" t="s">
        <v>51</v>
      </c>
    </row>
    <row r="13" spans="1:22" s="15" customFormat="1" ht="21">
      <c r="A13" s="58"/>
      <c r="B13" s="59"/>
      <c r="C13" s="59"/>
      <c r="D13" s="59"/>
      <c r="E13" s="59"/>
      <c r="F13" s="59"/>
      <c r="G13" s="26" t="s">
        <v>2</v>
      </c>
      <c r="H13" s="54"/>
      <c r="I13" s="55"/>
      <c r="J13" s="55"/>
      <c r="K13" s="55"/>
      <c r="L13" s="55"/>
      <c r="M13" s="26" t="s">
        <v>32</v>
      </c>
      <c r="N13" s="141"/>
      <c r="O13" s="59"/>
      <c r="P13" s="59"/>
      <c r="Q13" s="59"/>
      <c r="R13" s="28" t="s">
        <v>51</v>
      </c>
    </row>
    <row r="14" spans="1:22" s="15" customFormat="1" ht="21">
      <c r="A14" s="58"/>
      <c r="B14" s="59"/>
      <c r="C14" s="59"/>
      <c r="D14" s="59"/>
      <c r="E14" s="59"/>
      <c r="F14" s="59"/>
      <c r="G14" s="26" t="s">
        <v>2</v>
      </c>
      <c r="H14" s="54"/>
      <c r="I14" s="55"/>
      <c r="J14" s="55"/>
      <c r="K14" s="55"/>
      <c r="L14" s="55"/>
      <c r="M14" s="26" t="s">
        <v>32</v>
      </c>
      <c r="N14" s="141"/>
      <c r="O14" s="59"/>
      <c r="P14" s="59"/>
      <c r="Q14" s="59"/>
      <c r="R14" s="28" t="s">
        <v>51</v>
      </c>
    </row>
    <row r="15" spans="1:22" s="15" customFormat="1" ht="27.75" customHeight="1" thickBot="1">
      <c r="A15" s="83" t="s">
        <v>3</v>
      </c>
      <c r="B15" s="84"/>
      <c r="C15" s="84"/>
      <c r="D15" s="84"/>
      <c r="E15" s="84"/>
      <c r="F15" s="84"/>
      <c r="G15" s="84"/>
      <c r="H15" s="56" t="str">
        <f>IF(H9="","",SUM(H9:L14))</f>
        <v/>
      </c>
      <c r="I15" s="57"/>
      <c r="J15" s="57"/>
      <c r="K15" s="57"/>
      <c r="L15" s="57"/>
      <c r="M15" s="27" t="s">
        <v>32</v>
      </c>
      <c r="N15" s="142">
        <v>100</v>
      </c>
      <c r="O15" s="143"/>
      <c r="P15" s="143"/>
      <c r="Q15" s="143"/>
      <c r="R15" s="29" t="s">
        <v>51</v>
      </c>
    </row>
    <row r="16" spans="1:22" ht="17.25">
      <c r="A16" s="60" t="s">
        <v>56</v>
      </c>
      <c r="B16" s="60"/>
      <c r="C16" s="60"/>
      <c r="D16" s="60"/>
      <c r="E16" s="60"/>
      <c r="F16" s="60"/>
      <c r="G16" s="60"/>
      <c r="H16" s="60"/>
      <c r="I16" s="60"/>
      <c r="J16" s="60"/>
      <c r="K16" s="60"/>
      <c r="L16" s="60"/>
      <c r="M16" s="60"/>
      <c r="N16" s="60"/>
      <c r="O16" s="60"/>
      <c r="P16" s="60"/>
      <c r="Q16" s="60"/>
      <c r="R16" s="60"/>
    </row>
    <row r="18" spans="1:18" ht="17.25">
      <c r="A18" s="132" t="s">
        <v>5</v>
      </c>
      <c r="B18" s="132"/>
      <c r="C18" s="8"/>
      <c r="D18" s="8"/>
    </row>
    <row r="20" spans="1:18" ht="17.25">
      <c r="A20" s="17" t="s">
        <v>6</v>
      </c>
      <c r="B20" s="10"/>
    </row>
    <row r="21" spans="1:18" ht="42.75" customHeight="1" thickBot="1">
      <c r="A21" s="131" t="s">
        <v>7</v>
      </c>
      <c r="B21" s="131"/>
      <c r="D21" s="125" t="s">
        <v>70</v>
      </c>
      <c r="E21" s="126"/>
      <c r="F21" s="23"/>
      <c r="G21" s="120" t="str">
        <f>IF(D21="年　　　月","年　　　月",EDATE(D21,1))</f>
        <v>年　　　月</v>
      </c>
      <c r="H21" s="121"/>
      <c r="I21" s="122"/>
      <c r="J21" s="120" t="str">
        <f>IF(D21="年　　　月","年　　　月",EDATE(D21,2))</f>
        <v>年　　　月</v>
      </c>
      <c r="K21" s="121"/>
      <c r="L21" s="122"/>
      <c r="M21" s="111" t="s">
        <v>28</v>
      </c>
      <c r="N21" s="112"/>
      <c r="O21" s="113"/>
      <c r="Q21" s="50" t="s">
        <v>9</v>
      </c>
      <c r="R21" s="50"/>
    </row>
    <row r="22" spans="1:18" ht="21.75" customHeight="1">
      <c r="A22" s="50" t="s">
        <v>68</v>
      </c>
      <c r="B22" s="50"/>
      <c r="D22" s="127" t="s">
        <v>18</v>
      </c>
      <c r="E22" s="89"/>
      <c r="G22" s="64" t="s">
        <v>20</v>
      </c>
      <c r="H22" s="65"/>
      <c r="I22" s="66"/>
      <c r="J22" s="64" t="s">
        <v>21</v>
      </c>
      <c r="K22" s="65"/>
      <c r="L22" s="65"/>
      <c r="M22" s="87" t="s">
        <v>57</v>
      </c>
      <c r="N22" s="88"/>
      <c r="O22" s="89"/>
      <c r="Q22" s="38" t="s">
        <v>40</v>
      </c>
      <c r="R22" s="39"/>
    </row>
    <row r="23" spans="1:18" ht="21">
      <c r="A23" s="50"/>
      <c r="B23" s="50"/>
      <c r="C23" s="22"/>
      <c r="D23" s="91"/>
      <c r="E23" s="91"/>
      <c r="F23" s="21"/>
      <c r="G23" s="90"/>
      <c r="H23" s="91"/>
      <c r="I23" s="114"/>
      <c r="J23" s="90"/>
      <c r="K23" s="91"/>
      <c r="L23" s="91"/>
      <c r="M23" s="92" t="str">
        <f>IF(OR(G23="",J23=""),"",G23+J23)</f>
        <v/>
      </c>
      <c r="N23" s="93"/>
      <c r="O23" s="94"/>
      <c r="P23" s="17"/>
      <c r="Q23" s="42" t="str">
        <f>IF(OR(D23="",M23=""),"",D23+M23)</f>
        <v/>
      </c>
      <c r="R23" s="43"/>
    </row>
    <row r="24" spans="1:18" ht="18" customHeight="1" thickBot="1">
      <c r="A24" s="50"/>
      <c r="B24" s="50"/>
      <c r="D24" s="97" t="s">
        <v>32</v>
      </c>
      <c r="E24" s="99"/>
      <c r="G24" s="40" t="s">
        <v>32</v>
      </c>
      <c r="H24" s="95"/>
      <c r="I24" s="95"/>
      <c r="J24" s="40" t="s">
        <v>32</v>
      </c>
      <c r="K24" s="95"/>
      <c r="L24" s="95"/>
      <c r="M24" s="97" t="s">
        <v>32</v>
      </c>
      <c r="N24" s="98"/>
      <c r="O24" s="99"/>
      <c r="Q24" s="40" t="s">
        <v>32</v>
      </c>
      <c r="R24" s="41"/>
    </row>
    <row r="26" spans="1:18" ht="39.75" customHeight="1" thickBot="1">
      <c r="A26" s="131" t="s">
        <v>7</v>
      </c>
      <c r="B26" s="131"/>
      <c r="D26" s="144" t="str">
        <f>IF(D21="","",D21)</f>
        <v>年　　　月</v>
      </c>
      <c r="E26" s="145"/>
      <c r="F26" s="23"/>
      <c r="G26" s="120" t="str">
        <f>IF(G21="","",G21)</f>
        <v>年　　　月</v>
      </c>
      <c r="H26" s="121"/>
      <c r="I26" s="122"/>
      <c r="J26" s="120" t="str">
        <f>IF(J21="","",J21)</f>
        <v>年　　　月</v>
      </c>
      <c r="K26" s="121"/>
      <c r="L26" s="122"/>
      <c r="M26" s="111" t="s">
        <v>27</v>
      </c>
      <c r="N26" s="112"/>
      <c r="O26" s="113"/>
      <c r="Q26" s="36" t="s">
        <v>9</v>
      </c>
      <c r="R26" s="37"/>
    </row>
    <row r="27" spans="1:18" ht="18" customHeight="1">
      <c r="A27" s="50" t="s">
        <v>10</v>
      </c>
      <c r="B27" s="50"/>
      <c r="D27" s="127" t="s">
        <v>39</v>
      </c>
      <c r="E27" s="89"/>
      <c r="G27" s="64" t="s">
        <v>41</v>
      </c>
      <c r="H27" s="65"/>
      <c r="I27" s="66"/>
      <c r="J27" s="64" t="s">
        <v>22</v>
      </c>
      <c r="K27" s="65"/>
      <c r="L27" s="65"/>
      <c r="M27" s="87" t="s">
        <v>58</v>
      </c>
      <c r="N27" s="88"/>
      <c r="O27" s="89"/>
      <c r="Q27" s="38" t="s">
        <v>42</v>
      </c>
      <c r="R27" s="39"/>
    </row>
    <row r="28" spans="1:18" ht="21">
      <c r="A28" s="50"/>
      <c r="B28" s="50"/>
      <c r="D28" s="123"/>
      <c r="E28" s="124"/>
      <c r="F28" s="21"/>
      <c r="G28" s="90"/>
      <c r="H28" s="91"/>
      <c r="I28" s="114"/>
      <c r="J28" s="90"/>
      <c r="K28" s="91"/>
      <c r="L28" s="91"/>
      <c r="M28" s="92" t="str">
        <f>IF(OR(G28="",J28=""),"",G28+J28)</f>
        <v/>
      </c>
      <c r="N28" s="93"/>
      <c r="O28" s="94"/>
      <c r="P28" s="11"/>
      <c r="Q28" s="42" t="str">
        <f>IF(OR(D28="",M28=""),"",D28+M28)</f>
        <v/>
      </c>
      <c r="R28" s="43"/>
    </row>
    <row r="29" spans="1:18" ht="18" customHeight="1" thickBot="1">
      <c r="A29" s="50"/>
      <c r="B29" s="50"/>
      <c r="D29" s="97" t="s">
        <v>32</v>
      </c>
      <c r="E29" s="99"/>
      <c r="G29" s="40" t="s">
        <v>32</v>
      </c>
      <c r="H29" s="95"/>
      <c r="I29" s="95"/>
      <c r="J29" s="40" t="s">
        <v>32</v>
      </c>
      <c r="K29" s="95"/>
      <c r="L29" s="95"/>
      <c r="M29" s="97" t="s">
        <v>32</v>
      </c>
      <c r="N29" s="98"/>
      <c r="O29" s="99"/>
      <c r="Q29" s="40" t="s">
        <v>32</v>
      </c>
      <c r="R29" s="41"/>
    </row>
    <row r="31" spans="1:18" ht="17.25">
      <c r="A31" s="17" t="s">
        <v>65</v>
      </c>
      <c r="B31" s="10"/>
    </row>
    <row r="32" spans="1:18" ht="58.5" customHeight="1" thickBot="1">
      <c r="A32" s="131" t="s">
        <v>66</v>
      </c>
      <c r="B32" s="131"/>
      <c r="D32" s="125" t="s">
        <v>70</v>
      </c>
      <c r="E32" s="126"/>
      <c r="F32" s="23"/>
      <c r="G32" s="115" t="str">
        <f>IF(D32="年　　　月","年　　　月",EDATE(D32,1))</f>
        <v>年　　　月</v>
      </c>
      <c r="H32" s="116"/>
      <c r="I32" s="117"/>
      <c r="J32" s="115" t="str">
        <f>IF(G32="年　　　月","年　　　月",EDATE(G32,1))</f>
        <v>年　　　月</v>
      </c>
      <c r="K32" s="116"/>
      <c r="L32" s="117"/>
      <c r="M32" s="100" t="s">
        <v>29</v>
      </c>
      <c r="N32" s="101"/>
      <c r="O32" s="102"/>
      <c r="Q32" s="36" t="s">
        <v>67</v>
      </c>
      <c r="R32" s="37"/>
    </row>
    <row r="33" spans="1:19" ht="16.5" customHeight="1">
      <c r="A33" s="50" t="s">
        <v>68</v>
      </c>
      <c r="B33" s="50"/>
      <c r="D33" s="127" t="s">
        <v>17</v>
      </c>
      <c r="E33" s="128"/>
      <c r="F33" s="11"/>
      <c r="G33" s="64" t="s">
        <v>23</v>
      </c>
      <c r="H33" s="65"/>
      <c r="I33" s="66"/>
      <c r="J33" s="64" t="s">
        <v>24</v>
      </c>
      <c r="K33" s="65"/>
      <c r="L33" s="65"/>
      <c r="M33" s="103" t="s">
        <v>59</v>
      </c>
      <c r="N33" s="104"/>
      <c r="O33" s="105"/>
      <c r="P33" s="11"/>
      <c r="Q33" s="46" t="s">
        <v>43</v>
      </c>
      <c r="R33" s="47"/>
    </row>
    <row r="34" spans="1:19" ht="21">
      <c r="A34" s="50"/>
      <c r="B34" s="50"/>
      <c r="D34" s="123"/>
      <c r="E34" s="124"/>
      <c r="F34" s="21"/>
      <c r="G34" s="90"/>
      <c r="H34" s="91"/>
      <c r="I34" s="114"/>
      <c r="J34" s="90"/>
      <c r="K34" s="91"/>
      <c r="L34" s="91"/>
      <c r="M34" s="106" t="str">
        <f>IF(OR(G34="",J34=""),"",G34+J34)</f>
        <v/>
      </c>
      <c r="N34" s="107"/>
      <c r="O34" s="108"/>
      <c r="P34" s="11"/>
      <c r="Q34" s="48" t="str">
        <f>IF(OR(D34="",M34=""),"",D34+M34)</f>
        <v/>
      </c>
      <c r="R34" s="49"/>
    </row>
    <row r="35" spans="1:19" ht="18" customHeight="1" thickBot="1">
      <c r="A35" s="50"/>
      <c r="B35" s="50"/>
      <c r="D35" s="97" t="s">
        <v>32</v>
      </c>
      <c r="E35" s="99"/>
      <c r="G35" s="40" t="s">
        <v>32</v>
      </c>
      <c r="H35" s="95"/>
      <c r="I35" s="95"/>
      <c r="J35" s="40" t="s">
        <v>32</v>
      </c>
      <c r="K35" s="95"/>
      <c r="L35" s="95"/>
      <c r="M35" s="97" t="s">
        <v>32</v>
      </c>
      <c r="N35" s="98"/>
      <c r="O35" s="99"/>
      <c r="Q35" s="34" t="s">
        <v>32</v>
      </c>
      <c r="R35" s="35"/>
    </row>
    <row r="36" spans="1:19">
      <c r="R36" s="9" t="s">
        <v>14</v>
      </c>
    </row>
    <row r="37" spans="1:19" ht="58.5" customHeight="1" thickBot="1">
      <c r="A37" s="131" t="s">
        <v>66</v>
      </c>
      <c r="B37" s="131"/>
      <c r="D37" s="129" t="str">
        <f>IF(D32="","",D32)</f>
        <v>年　　　月</v>
      </c>
      <c r="E37" s="130"/>
      <c r="F37" s="23"/>
      <c r="G37" s="109" t="str">
        <f>IF(G32="","",G32)</f>
        <v>年　　　月</v>
      </c>
      <c r="H37" s="110"/>
      <c r="I37" s="119"/>
      <c r="J37" s="109" t="str">
        <f>IF(J32="","",J32)</f>
        <v>年　　　月</v>
      </c>
      <c r="K37" s="110"/>
      <c r="L37" s="110"/>
      <c r="M37" s="111" t="s">
        <v>27</v>
      </c>
      <c r="N37" s="112"/>
      <c r="O37" s="113"/>
      <c r="Q37" s="36" t="s">
        <v>67</v>
      </c>
      <c r="R37" s="37"/>
    </row>
    <row r="38" spans="1:19" ht="17.25" customHeight="1">
      <c r="A38" s="50" t="s">
        <v>10</v>
      </c>
      <c r="B38" s="50"/>
      <c r="D38" s="127" t="s">
        <v>38</v>
      </c>
      <c r="E38" s="128"/>
      <c r="G38" s="64" t="s">
        <v>44</v>
      </c>
      <c r="H38" s="65"/>
      <c r="I38" s="65"/>
      <c r="J38" s="64" t="s">
        <v>19</v>
      </c>
      <c r="K38" s="65"/>
      <c r="L38" s="118"/>
      <c r="M38" s="87" t="s">
        <v>60</v>
      </c>
      <c r="N38" s="88"/>
      <c r="O38" s="89"/>
      <c r="Q38" s="38" t="s">
        <v>46</v>
      </c>
      <c r="R38" s="39"/>
    </row>
    <row r="39" spans="1:19" ht="21">
      <c r="A39" s="50"/>
      <c r="B39" s="50"/>
      <c r="D39" s="123"/>
      <c r="E39" s="124"/>
      <c r="F39" s="21"/>
      <c r="G39" s="90"/>
      <c r="H39" s="91"/>
      <c r="I39" s="114"/>
      <c r="J39" s="90"/>
      <c r="K39" s="91"/>
      <c r="L39" s="91"/>
      <c r="M39" s="92" t="str">
        <f>IF(OR(G39="",J39=""),"",G39+J39)</f>
        <v/>
      </c>
      <c r="N39" s="93"/>
      <c r="O39" s="94"/>
      <c r="P39" s="18"/>
      <c r="Q39" s="42" t="str">
        <f>IF(OR(D39="",M39=""),"",D39+M39)</f>
        <v/>
      </c>
      <c r="R39" s="43"/>
    </row>
    <row r="40" spans="1:19" ht="16.5" customHeight="1" thickBot="1">
      <c r="A40" s="50"/>
      <c r="B40" s="50"/>
      <c r="D40" s="97" t="s">
        <v>32</v>
      </c>
      <c r="E40" s="99"/>
      <c r="G40" s="40" t="s">
        <v>32</v>
      </c>
      <c r="H40" s="95"/>
      <c r="I40" s="95"/>
      <c r="J40" s="40" t="s">
        <v>34</v>
      </c>
      <c r="K40" s="95"/>
      <c r="L40" s="96"/>
      <c r="M40" s="97" t="s">
        <v>32</v>
      </c>
      <c r="N40" s="98"/>
      <c r="O40" s="99"/>
      <c r="Q40" s="40" t="s">
        <v>33</v>
      </c>
      <c r="R40" s="41"/>
    </row>
    <row r="42" spans="1:19" ht="42.75" customHeight="1">
      <c r="A42" s="51" t="s">
        <v>47</v>
      </c>
      <c r="B42" s="51"/>
      <c r="C42" s="51"/>
      <c r="D42" s="51"/>
      <c r="E42" s="51"/>
      <c r="F42" s="51"/>
      <c r="G42" s="51"/>
      <c r="H42" s="51"/>
      <c r="I42" s="51"/>
      <c r="J42" s="17" t="s">
        <v>48</v>
      </c>
    </row>
    <row r="43" spans="1:19" ht="13.5" customHeight="1">
      <c r="A43" s="64" t="s">
        <v>17</v>
      </c>
      <c r="B43" s="66"/>
      <c r="D43" s="64" t="s">
        <v>18</v>
      </c>
      <c r="E43" s="66"/>
      <c r="G43" s="44" t="s">
        <v>69</v>
      </c>
      <c r="H43" s="44"/>
      <c r="J43" s="46" t="s">
        <v>43</v>
      </c>
      <c r="K43" s="47"/>
      <c r="L43" s="61" t="s">
        <v>16</v>
      </c>
      <c r="M43" s="38" t="s">
        <v>40</v>
      </c>
      <c r="N43" s="39"/>
      <c r="Q43" s="44" t="s">
        <v>30</v>
      </c>
      <c r="R43" s="44"/>
    </row>
    <row r="44" spans="1:19" ht="21.75" thickBot="1">
      <c r="A44" s="62" t="str">
        <f>IF(D34="","",D34)</f>
        <v/>
      </c>
      <c r="B44" s="63"/>
      <c r="C44" s="25" t="s">
        <v>16</v>
      </c>
      <c r="D44" s="62" t="str">
        <f>IF(D23="","",D23)</f>
        <v/>
      </c>
      <c r="E44" s="63"/>
      <c r="G44" s="45"/>
      <c r="H44" s="45"/>
      <c r="J44" s="62" t="str">
        <f>IF(OR(D34="",M34=""),"",Q34)</f>
        <v/>
      </c>
      <c r="K44" s="63"/>
      <c r="L44" s="61"/>
      <c r="M44" s="62" t="str">
        <f>IF(OR(D23="",M23=""),"",Q23)</f>
        <v/>
      </c>
      <c r="N44" s="63"/>
      <c r="Q44" s="45"/>
      <c r="R44" s="45"/>
    </row>
    <row r="45" spans="1:19">
      <c r="A45" s="12"/>
      <c r="B45" s="12"/>
      <c r="C45" s="12"/>
      <c r="D45" s="12"/>
      <c r="E45" s="12"/>
      <c r="F45" s="134" t="s">
        <v>25</v>
      </c>
      <c r="G45" s="75" t="str">
        <f>IF(OR(A44="",D44="",B48=""),"",ROUNDDOWN((A44-D44)/B48,3))</f>
        <v/>
      </c>
      <c r="H45" s="76"/>
      <c r="I45" s="133" t="s">
        <v>61</v>
      </c>
      <c r="J45" s="12"/>
      <c r="K45" s="12"/>
      <c r="L45" s="12"/>
      <c r="M45" s="12"/>
      <c r="N45" s="12"/>
      <c r="O45" s="74" t="s">
        <v>25</v>
      </c>
      <c r="P45" s="74"/>
      <c r="Q45" s="70" t="str">
        <f>IF(OR(J44="",M44="",K48=""),"",ROUNDDOWN((J44-M44)/K48,3))</f>
        <v/>
      </c>
      <c r="R45" s="71"/>
      <c r="S45" s="133" t="s">
        <v>61</v>
      </c>
    </row>
    <row r="46" spans="1:19" ht="14.25" thickBot="1">
      <c r="F46" s="134"/>
      <c r="G46" s="77"/>
      <c r="H46" s="78"/>
      <c r="I46" s="133"/>
      <c r="O46" s="74"/>
      <c r="P46" s="74"/>
      <c r="Q46" s="72"/>
      <c r="R46" s="73"/>
      <c r="S46" s="133"/>
    </row>
    <row r="47" spans="1:19" ht="17.25">
      <c r="B47" s="64" t="s">
        <v>38</v>
      </c>
      <c r="C47" s="65"/>
      <c r="D47" s="66"/>
      <c r="K47" s="64" t="s">
        <v>45</v>
      </c>
      <c r="L47" s="65"/>
      <c r="M47" s="66"/>
    </row>
    <row r="48" spans="1:19" ht="21">
      <c r="B48" s="67" t="str">
        <f>IF(D39="","",D39)</f>
        <v/>
      </c>
      <c r="C48" s="68"/>
      <c r="D48" s="69"/>
      <c r="K48" s="67" t="str">
        <f>IF(OR(D39="",M39=""),"",Q39)</f>
        <v/>
      </c>
      <c r="L48" s="68"/>
      <c r="M48" s="69"/>
    </row>
    <row r="50" spans="1:19" ht="17.25">
      <c r="A50" s="17" t="s">
        <v>49</v>
      </c>
      <c r="J50" s="17" t="s">
        <v>50</v>
      </c>
    </row>
    <row r="51" spans="1:19" ht="16.5" customHeight="1">
      <c r="A51" s="64" t="s">
        <v>38</v>
      </c>
      <c r="B51" s="66"/>
      <c r="D51" s="64" t="s">
        <v>39</v>
      </c>
      <c r="E51" s="66"/>
      <c r="G51" s="44" t="s">
        <v>69</v>
      </c>
      <c r="H51" s="44"/>
      <c r="J51" s="38" t="s">
        <v>46</v>
      </c>
      <c r="K51" s="39"/>
      <c r="L51" s="61" t="s">
        <v>16</v>
      </c>
      <c r="M51" s="38" t="s">
        <v>42</v>
      </c>
      <c r="N51" s="39"/>
      <c r="Q51" s="44" t="s">
        <v>30</v>
      </c>
      <c r="R51" s="44"/>
    </row>
    <row r="52" spans="1:19" ht="21.75" thickBot="1">
      <c r="A52" s="62" t="str">
        <f>IF(D39="","",D39)</f>
        <v/>
      </c>
      <c r="B52" s="63"/>
      <c r="C52" s="25" t="s">
        <v>16</v>
      </c>
      <c r="D52" s="62" t="str">
        <f>IF(D28="","",D28)</f>
        <v/>
      </c>
      <c r="E52" s="63"/>
      <c r="G52" s="45"/>
      <c r="H52" s="45"/>
      <c r="J52" s="62" t="str">
        <f>IF(OR(D39="",M39=""),"",Q39)</f>
        <v/>
      </c>
      <c r="K52" s="63"/>
      <c r="L52" s="61"/>
      <c r="M52" s="62" t="str">
        <f>IF(OR(D28="",M28=""),"",Q28)</f>
        <v/>
      </c>
      <c r="N52" s="63"/>
      <c r="Q52" s="45"/>
      <c r="R52" s="45"/>
    </row>
    <row r="53" spans="1:19">
      <c r="A53" s="12"/>
      <c r="B53" s="12"/>
      <c r="C53" s="12"/>
      <c r="D53" s="12"/>
      <c r="E53" s="12"/>
      <c r="F53" s="74" t="s">
        <v>25</v>
      </c>
      <c r="G53" s="70" t="str">
        <f>IF(OR(A52="",D52="",B56=""),"",ROUNDDOWN((A52-D52)/B56,3))</f>
        <v/>
      </c>
      <c r="H53" s="71"/>
      <c r="I53" s="133" t="s">
        <v>61</v>
      </c>
      <c r="J53" s="12"/>
      <c r="K53" s="12"/>
      <c r="L53" s="12"/>
      <c r="M53" s="12"/>
      <c r="N53" s="12"/>
      <c r="O53" s="74" t="s">
        <v>25</v>
      </c>
      <c r="P53" s="74"/>
      <c r="Q53" s="70" t="str">
        <f>IF(OR(J52="",M52="",K56=""),"",ROUNDDOWN((J52-M52)/K56,3))</f>
        <v/>
      </c>
      <c r="R53" s="71"/>
      <c r="S53" s="133" t="s">
        <v>61</v>
      </c>
    </row>
    <row r="54" spans="1:19" ht="14.25" thickBot="1">
      <c r="F54" s="74"/>
      <c r="G54" s="72"/>
      <c r="H54" s="73"/>
      <c r="I54" s="133"/>
      <c r="O54" s="74"/>
      <c r="P54" s="74"/>
      <c r="Q54" s="72"/>
      <c r="R54" s="73"/>
      <c r="S54" s="133"/>
    </row>
    <row r="55" spans="1:19" ht="17.25">
      <c r="B55" s="64" t="s">
        <v>38</v>
      </c>
      <c r="C55" s="65"/>
      <c r="D55" s="66"/>
      <c r="K55" s="64" t="s">
        <v>45</v>
      </c>
      <c r="L55" s="65"/>
      <c r="M55" s="66"/>
    </row>
    <row r="56" spans="1:19" ht="21">
      <c r="B56" s="67" t="str">
        <f>IF(D39="","",D39)</f>
        <v/>
      </c>
      <c r="C56" s="68"/>
      <c r="D56" s="69"/>
      <c r="K56" s="67" t="str">
        <f>IF(OR(D39="",M39=""),"",Q39)</f>
        <v/>
      </c>
      <c r="L56" s="68"/>
      <c r="M56" s="69"/>
    </row>
    <row r="58" spans="1:19" ht="18.75" customHeight="1">
      <c r="A58" s="51" t="s">
        <v>31</v>
      </c>
      <c r="B58" s="51"/>
      <c r="C58" s="51"/>
      <c r="D58" s="51"/>
      <c r="E58" s="51"/>
      <c r="F58" s="51"/>
      <c r="G58" s="51"/>
      <c r="H58" s="51"/>
      <c r="I58" s="51"/>
      <c r="J58" s="51"/>
      <c r="K58" s="51"/>
      <c r="L58" s="51"/>
      <c r="M58" s="51"/>
      <c r="N58" s="51"/>
      <c r="O58" s="51"/>
      <c r="P58" s="51"/>
      <c r="Q58" s="51"/>
      <c r="R58" s="51"/>
    </row>
    <row r="59" spans="1:19" ht="23.25" customHeight="1">
      <c r="A59" s="51"/>
      <c r="B59" s="51"/>
      <c r="C59" s="51"/>
      <c r="D59" s="51"/>
      <c r="E59" s="51"/>
      <c r="F59" s="51"/>
      <c r="G59" s="51"/>
      <c r="H59" s="51"/>
      <c r="I59" s="51"/>
      <c r="J59" s="51"/>
      <c r="K59" s="51"/>
      <c r="L59" s="51"/>
      <c r="M59" s="51"/>
      <c r="N59" s="51"/>
      <c r="O59" s="51"/>
      <c r="P59" s="51"/>
      <c r="Q59" s="51"/>
      <c r="R59" s="51"/>
    </row>
  </sheetData>
  <sheetProtection formatCells="0"/>
  <mergeCells count="165">
    <mergeCell ref="M4:Q4"/>
    <mergeCell ref="A18:B18"/>
    <mergeCell ref="A42:I42"/>
    <mergeCell ref="I45:I46"/>
    <mergeCell ref="I53:I54"/>
    <mergeCell ref="S45:S46"/>
    <mergeCell ref="S53:S54"/>
    <mergeCell ref="F45:F46"/>
    <mergeCell ref="D5:E6"/>
    <mergeCell ref="F5:G6"/>
    <mergeCell ref="N9:Q9"/>
    <mergeCell ref="N10:Q10"/>
    <mergeCell ref="N11:Q11"/>
    <mergeCell ref="N12:Q12"/>
    <mergeCell ref="N13:Q13"/>
    <mergeCell ref="N14:Q14"/>
    <mergeCell ref="D21:E21"/>
    <mergeCell ref="N15:Q15"/>
    <mergeCell ref="D22:E22"/>
    <mergeCell ref="D23:E23"/>
    <mergeCell ref="D24:E24"/>
    <mergeCell ref="D26:E26"/>
    <mergeCell ref="D27:E27"/>
    <mergeCell ref="D28:E28"/>
    <mergeCell ref="D29:E29"/>
    <mergeCell ref="G26:I26"/>
    <mergeCell ref="G27:I27"/>
    <mergeCell ref="G21:I21"/>
    <mergeCell ref="G22:I22"/>
    <mergeCell ref="G23:I23"/>
    <mergeCell ref="G24:I24"/>
    <mergeCell ref="A21:B21"/>
    <mergeCell ref="A22:B24"/>
    <mergeCell ref="A26:B26"/>
    <mergeCell ref="A27:B29"/>
    <mergeCell ref="G28:I28"/>
    <mergeCell ref="G29:I29"/>
    <mergeCell ref="D39:E39"/>
    <mergeCell ref="D40:E40"/>
    <mergeCell ref="D43:E43"/>
    <mergeCell ref="D44:E44"/>
    <mergeCell ref="B47:D47"/>
    <mergeCell ref="B48:D48"/>
    <mergeCell ref="D32:E32"/>
    <mergeCell ref="D33:E33"/>
    <mergeCell ref="D34:E34"/>
    <mergeCell ref="D35:E35"/>
    <mergeCell ref="D37:E37"/>
    <mergeCell ref="D38:E38"/>
    <mergeCell ref="A43:B43"/>
    <mergeCell ref="A44:B44"/>
    <mergeCell ref="A32:B32"/>
    <mergeCell ref="A33:B35"/>
    <mergeCell ref="A37:B37"/>
    <mergeCell ref="A38:B40"/>
    <mergeCell ref="J28:L28"/>
    <mergeCell ref="J29:L29"/>
    <mergeCell ref="M26:O26"/>
    <mergeCell ref="M27:O27"/>
    <mergeCell ref="M28:O28"/>
    <mergeCell ref="M29:O29"/>
    <mergeCell ref="M21:O21"/>
    <mergeCell ref="M22:O22"/>
    <mergeCell ref="M23:O23"/>
    <mergeCell ref="M24:O24"/>
    <mergeCell ref="J26:L26"/>
    <mergeCell ref="J27:L27"/>
    <mergeCell ref="J21:L21"/>
    <mergeCell ref="J22:L22"/>
    <mergeCell ref="J23:L23"/>
    <mergeCell ref="J24:L24"/>
    <mergeCell ref="G39:I39"/>
    <mergeCell ref="G40:I40"/>
    <mergeCell ref="J32:L32"/>
    <mergeCell ref="J33:L33"/>
    <mergeCell ref="J34:L34"/>
    <mergeCell ref="J35:L35"/>
    <mergeCell ref="J38:L38"/>
    <mergeCell ref="G32:I32"/>
    <mergeCell ref="G33:I33"/>
    <mergeCell ref="G34:I34"/>
    <mergeCell ref="G35:I35"/>
    <mergeCell ref="G37:I37"/>
    <mergeCell ref="G38:I38"/>
    <mergeCell ref="J43:K43"/>
    <mergeCell ref="J44:K44"/>
    <mergeCell ref="L43:L44"/>
    <mergeCell ref="M38:O38"/>
    <mergeCell ref="J39:L39"/>
    <mergeCell ref="M39:O39"/>
    <mergeCell ref="J40:L40"/>
    <mergeCell ref="M40:O40"/>
    <mergeCell ref="M32:O32"/>
    <mergeCell ref="M33:O33"/>
    <mergeCell ref="M34:O34"/>
    <mergeCell ref="M35:O35"/>
    <mergeCell ref="J37:L37"/>
    <mergeCell ref="M37:O37"/>
    <mergeCell ref="A2:R2"/>
    <mergeCell ref="A11:F11"/>
    <mergeCell ref="A12:F12"/>
    <mergeCell ref="A13:F13"/>
    <mergeCell ref="A14:F14"/>
    <mergeCell ref="N8:R8"/>
    <mergeCell ref="A15:G15"/>
    <mergeCell ref="H8:M8"/>
    <mergeCell ref="B56:D56"/>
    <mergeCell ref="K56:M56"/>
    <mergeCell ref="A7:B7"/>
    <mergeCell ref="A8:G8"/>
    <mergeCell ref="F53:F54"/>
    <mergeCell ref="G53:H54"/>
    <mergeCell ref="O53:P54"/>
    <mergeCell ref="B55:D55"/>
    <mergeCell ref="K55:M55"/>
    <mergeCell ref="M51:N51"/>
    <mergeCell ref="A52:B52"/>
    <mergeCell ref="D52:E52"/>
    <mergeCell ref="J52:K52"/>
    <mergeCell ref="M52:N52"/>
    <mergeCell ref="A51:B51"/>
    <mergeCell ref="D51:E51"/>
    <mergeCell ref="A58:R59"/>
    <mergeCell ref="H9:L9"/>
    <mergeCell ref="H10:L10"/>
    <mergeCell ref="H11:L11"/>
    <mergeCell ref="H12:L12"/>
    <mergeCell ref="H13:L13"/>
    <mergeCell ref="H14:L14"/>
    <mergeCell ref="H15:L15"/>
    <mergeCell ref="A9:F9"/>
    <mergeCell ref="A10:F10"/>
    <mergeCell ref="A16:R16"/>
    <mergeCell ref="G51:H52"/>
    <mergeCell ref="J51:K51"/>
    <mergeCell ref="L51:L52"/>
    <mergeCell ref="M43:N43"/>
    <mergeCell ref="M44:N44"/>
    <mergeCell ref="K47:M47"/>
    <mergeCell ref="K48:M48"/>
    <mergeCell ref="Q45:R46"/>
    <mergeCell ref="O45:P46"/>
    <mergeCell ref="G45:H46"/>
    <mergeCell ref="G43:H44"/>
    <mergeCell ref="Q51:R52"/>
    <mergeCell ref="Q53:R54"/>
    <mergeCell ref="N5:Q5"/>
    <mergeCell ref="N6:Q6"/>
    <mergeCell ref="Q35:R35"/>
    <mergeCell ref="Q37:R37"/>
    <mergeCell ref="Q38:R38"/>
    <mergeCell ref="Q40:R40"/>
    <mergeCell ref="Q39:R39"/>
    <mergeCell ref="Q43:R44"/>
    <mergeCell ref="Q27:R27"/>
    <mergeCell ref="Q28:R28"/>
    <mergeCell ref="Q29:R29"/>
    <mergeCell ref="Q32:R32"/>
    <mergeCell ref="Q33:R33"/>
    <mergeCell ref="Q34:R34"/>
    <mergeCell ref="Q21:R21"/>
    <mergeCell ref="Q22:R22"/>
    <mergeCell ref="Q23:R23"/>
    <mergeCell ref="Q24:R24"/>
    <mergeCell ref="Q26:R26"/>
  </mergeCells>
  <phoneticPr fontId="2"/>
  <pageMargins left="0.25" right="0.25" top="0.75" bottom="0.75" header="0.3" footer="0.3"/>
  <pageSetup paperSize="9" scale="61"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Sheet2!$C$1:$C$72</xm:f>
          </x14:formula1>
          <xm:sqref>F5:G6</xm:sqref>
        </x14:dataValidation>
        <x14:dataValidation type="list" allowBlank="1" showInputMessage="1" showErrorMessage="1">
          <x14:formula1>
            <xm:f>Sheet2!$D$1:$D$72</xm:f>
          </x14:formula1>
          <xm:sqref>D32:E32</xm:sqref>
        </x14:dataValidation>
        <x14:dataValidation type="list" allowBlank="1" showInputMessage="1" showErrorMessage="1">
          <x14:formula1>
            <xm:f>Sheet2!$B2:$B$50</xm:f>
          </x14:formula1>
          <xm:sqref>D21:E21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58"/>
  <sheetViews>
    <sheetView showGridLines="0" view="pageBreakPreview" zoomScale="60" zoomScaleNormal="100" workbookViewId="0">
      <selection activeCell="M11" sqref="M11"/>
    </sheetView>
  </sheetViews>
  <sheetFormatPr defaultColWidth="9" defaultRowHeight="13.5"/>
  <cols>
    <col min="1" max="2" width="9.625" style="9" customWidth="1"/>
    <col min="3" max="3" width="3.125" style="9" customWidth="1"/>
    <col min="4" max="4" width="9" style="9" customWidth="1"/>
    <col min="5" max="5" width="9.875" style="9" customWidth="1"/>
    <col min="6" max="6" width="9.125" style="9" customWidth="1"/>
    <col min="7" max="8" width="6.25" style="9" customWidth="1"/>
    <col min="9" max="9" width="10.75" style="9" bestFit="1" customWidth="1"/>
    <col min="10" max="10" width="8.125" style="9" customWidth="1"/>
    <col min="11" max="11" width="10.375" style="9" customWidth="1"/>
    <col min="12" max="12" width="2.5" style="9" customWidth="1"/>
    <col min="13" max="13" width="13.125" style="9" customWidth="1"/>
    <col min="14" max="14" width="10.625" style="9" customWidth="1"/>
    <col min="15" max="15" width="3.5" style="9" customWidth="1"/>
    <col min="16" max="16" width="5" style="9" customWidth="1"/>
    <col min="17" max="17" width="14.5" style="9" customWidth="1"/>
    <col min="18" max="18" width="12.125" style="9" customWidth="1"/>
    <col min="19" max="19" width="13.875" style="9" bestFit="1" customWidth="1"/>
    <col min="20" max="20" width="14.125" style="9" bestFit="1" customWidth="1"/>
    <col min="21" max="16384" width="9" style="9"/>
  </cols>
  <sheetData>
    <row r="2" spans="1:20" ht="24">
      <c r="A2" s="79" t="s">
        <v>37</v>
      </c>
      <c r="B2" s="79"/>
      <c r="C2" s="79"/>
      <c r="D2" s="79"/>
      <c r="E2" s="79"/>
      <c r="F2" s="79"/>
      <c r="G2" s="79"/>
      <c r="H2" s="79"/>
      <c r="I2" s="79"/>
      <c r="J2" s="79"/>
      <c r="K2" s="79"/>
      <c r="L2" s="79"/>
      <c r="M2" s="79"/>
      <c r="N2" s="79"/>
      <c r="O2" s="79"/>
      <c r="P2" s="79"/>
      <c r="Q2" s="79"/>
      <c r="R2" s="79"/>
    </row>
    <row r="3" spans="1:20" ht="18" thickBot="1">
      <c r="A3" s="25"/>
      <c r="B3" s="25"/>
      <c r="C3" s="25"/>
      <c r="D3" s="25"/>
      <c r="E3" s="25"/>
      <c r="F3" s="25"/>
      <c r="G3" s="25"/>
      <c r="H3" s="25"/>
      <c r="I3" s="25"/>
      <c r="J3" s="25"/>
      <c r="K3" s="25"/>
      <c r="L3" s="25"/>
      <c r="M3" s="25"/>
      <c r="N3" s="25"/>
      <c r="O3" s="25"/>
      <c r="P3" s="25"/>
      <c r="Q3" s="25"/>
      <c r="R3" s="25"/>
    </row>
    <row r="4" spans="1:20" ht="26.25" customHeight="1" thickBot="1">
      <c r="A4" s="25"/>
      <c r="B4" s="25"/>
      <c r="C4" s="25"/>
      <c r="D4" s="135" t="s">
        <v>62</v>
      </c>
      <c r="E4" s="136"/>
      <c r="F4" s="151">
        <v>43891</v>
      </c>
      <c r="G4" s="152"/>
      <c r="H4" s="25"/>
      <c r="I4" s="25"/>
      <c r="J4" s="25"/>
      <c r="K4" s="25"/>
      <c r="L4" s="25"/>
      <c r="M4" s="13" t="s">
        <v>35</v>
      </c>
      <c r="N4" s="155"/>
      <c r="O4" s="155"/>
      <c r="P4" s="155"/>
      <c r="Q4" s="155"/>
      <c r="R4" s="25"/>
    </row>
    <row r="5" spans="1:20" ht="26.25" customHeight="1" thickBot="1">
      <c r="A5" s="25"/>
      <c r="B5" s="25"/>
      <c r="C5" s="25"/>
      <c r="D5" s="135"/>
      <c r="E5" s="136"/>
      <c r="F5" s="153"/>
      <c r="G5" s="154"/>
      <c r="H5" s="25"/>
      <c r="I5" s="25"/>
      <c r="J5" s="25"/>
      <c r="K5" s="25"/>
      <c r="L5" s="25"/>
      <c r="M5" s="13" t="s">
        <v>36</v>
      </c>
      <c r="N5" s="155" t="s">
        <v>52</v>
      </c>
      <c r="O5" s="155"/>
      <c r="P5" s="155"/>
      <c r="Q5" s="155"/>
      <c r="R5" s="25"/>
      <c r="S5" s="24" t="s">
        <v>53</v>
      </c>
      <c r="T5" s="24" t="str">
        <f>IF(OR(F4="",N5="",A8="",H8="",N8="",Q22="",Q27="",Q33="",Q38="",D20=""),"×","〇")</f>
        <v>〇</v>
      </c>
    </row>
    <row r="6" spans="1:20" ht="18" thickBot="1">
      <c r="A6" s="156" t="s">
        <v>4</v>
      </c>
      <c r="B6" s="156"/>
      <c r="T6" s="30">
        <f>IF(OR(F4="",D20=""),"",DATE(YEAR(F4),MONTH(D20),DAY(F4)))</f>
        <v>43862</v>
      </c>
    </row>
    <row r="7" spans="1:20" ht="68.25" customHeight="1">
      <c r="A7" s="86" t="s">
        <v>0</v>
      </c>
      <c r="B7" s="80"/>
      <c r="C7" s="80"/>
      <c r="D7" s="80"/>
      <c r="E7" s="80"/>
      <c r="F7" s="80"/>
      <c r="G7" s="80"/>
      <c r="H7" s="80" t="s">
        <v>64</v>
      </c>
      <c r="I7" s="80"/>
      <c r="J7" s="80"/>
      <c r="K7" s="80"/>
      <c r="L7" s="80"/>
      <c r="M7" s="80"/>
      <c r="N7" s="80" t="s">
        <v>1</v>
      </c>
      <c r="O7" s="80"/>
      <c r="P7" s="80"/>
      <c r="Q7" s="81"/>
      <c r="R7" s="82"/>
      <c r="T7" s="30">
        <f>IF(OR(F4="",D20=""),"",EDATE(T6,1))</f>
        <v>43891</v>
      </c>
    </row>
    <row r="8" spans="1:20" s="15" customFormat="1" ht="21">
      <c r="A8" s="146" t="s">
        <v>55</v>
      </c>
      <c r="B8" s="147"/>
      <c r="C8" s="147"/>
      <c r="D8" s="147"/>
      <c r="E8" s="147"/>
      <c r="F8" s="147"/>
      <c r="G8" s="26" t="s">
        <v>2</v>
      </c>
      <c r="H8" s="148">
        <v>1250000</v>
      </c>
      <c r="I8" s="149"/>
      <c r="J8" s="149"/>
      <c r="K8" s="149"/>
      <c r="L8" s="149"/>
      <c r="M8" s="26" t="s">
        <v>32</v>
      </c>
      <c r="N8" s="150">
        <v>61</v>
      </c>
      <c r="O8" s="147"/>
      <c r="P8" s="147"/>
      <c r="Q8" s="147"/>
      <c r="R8" s="28" t="s">
        <v>51</v>
      </c>
      <c r="T8" s="30">
        <f>IF(OR(F4="",D20=""),"",EDATE(T7,1))</f>
        <v>43922</v>
      </c>
    </row>
    <row r="9" spans="1:20" s="15" customFormat="1" ht="21">
      <c r="A9" s="146" t="s">
        <v>54</v>
      </c>
      <c r="B9" s="147"/>
      <c r="C9" s="147"/>
      <c r="D9" s="147"/>
      <c r="E9" s="147"/>
      <c r="F9" s="147"/>
      <c r="G9" s="26" t="s">
        <v>2</v>
      </c>
      <c r="H9" s="157">
        <v>806466</v>
      </c>
      <c r="I9" s="158"/>
      <c r="J9" s="158"/>
      <c r="K9" s="158"/>
      <c r="L9" s="158"/>
      <c r="M9" s="26" t="s">
        <v>32</v>
      </c>
      <c r="N9" s="150">
        <v>39</v>
      </c>
      <c r="O9" s="147"/>
      <c r="P9" s="147"/>
      <c r="Q9" s="147"/>
      <c r="R9" s="28" t="s">
        <v>51</v>
      </c>
    </row>
    <row r="10" spans="1:20" s="15" customFormat="1" ht="21">
      <c r="A10" s="146"/>
      <c r="B10" s="147"/>
      <c r="C10" s="147"/>
      <c r="D10" s="147"/>
      <c r="E10" s="147"/>
      <c r="F10" s="147"/>
      <c r="G10" s="26" t="s">
        <v>2</v>
      </c>
      <c r="H10" s="157"/>
      <c r="I10" s="158"/>
      <c r="J10" s="158"/>
      <c r="K10" s="158"/>
      <c r="L10" s="158"/>
      <c r="M10" s="26" t="s">
        <v>32</v>
      </c>
      <c r="N10" s="150"/>
      <c r="O10" s="147"/>
      <c r="P10" s="147"/>
      <c r="Q10" s="147"/>
      <c r="R10" s="28" t="s">
        <v>51</v>
      </c>
    </row>
    <row r="11" spans="1:20" s="15" customFormat="1" ht="21">
      <c r="A11" s="146"/>
      <c r="B11" s="147"/>
      <c r="C11" s="147"/>
      <c r="D11" s="147"/>
      <c r="E11" s="147"/>
      <c r="F11" s="147"/>
      <c r="G11" s="26" t="s">
        <v>2</v>
      </c>
      <c r="H11" s="157"/>
      <c r="I11" s="158"/>
      <c r="J11" s="158"/>
      <c r="K11" s="158"/>
      <c r="L11" s="158"/>
      <c r="M11" s="26" t="s">
        <v>32</v>
      </c>
      <c r="N11" s="150"/>
      <c r="O11" s="147"/>
      <c r="P11" s="147"/>
      <c r="Q11" s="147"/>
      <c r="R11" s="28" t="s">
        <v>51</v>
      </c>
    </row>
    <row r="12" spans="1:20" s="15" customFormat="1" ht="21">
      <c r="A12" s="146"/>
      <c r="B12" s="147"/>
      <c r="C12" s="147"/>
      <c r="D12" s="147"/>
      <c r="E12" s="147"/>
      <c r="F12" s="147"/>
      <c r="G12" s="26" t="s">
        <v>2</v>
      </c>
      <c r="H12" s="157"/>
      <c r="I12" s="158"/>
      <c r="J12" s="158"/>
      <c r="K12" s="158"/>
      <c r="L12" s="158"/>
      <c r="M12" s="26" t="s">
        <v>32</v>
      </c>
      <c r="N12" s="150"/>
      <c r="O12" s="147"/>
      <c r="P12" s="147"/>
      <c r="Q12" s="147"/>
      <c r="R12" s="28" t="s">
        <v>51</v>
      </c>
    </row>
    <row r="13" spans="1:20" s="15" customFormat="1" ht="21">
      <c r="A13" s="146"/>
      <c r="B13" s="147"/>
      <c r="C13" s="147"/>
      <c r="D13" s="147"/>
      <c r="E13" s="147"/>
      <c r="F13" s="147"/>
      <c r="G13" s="26" t="s">
        <v>2</v>
      </c>
      <c r="H13" s="157"/>
      <c r="I13" s="158"/>
      <c r="J13" s="158"/>
      <c r="K13" s="158"/>
      <c r="L13" s="158"/>
      <c r="M13" s="26" t="s">
        <v>32</v>
      </c>
      <c r="N13" s="150"/>
      <c r="O13" s="147"/>
      <c r="P13" s="147"/>
      <c r="Q13" s="147"/>
      <c r="R13" s="28" t="s">
        <v>51</v>
      </c>
    </row>
    <row r="14" spans="1:20" s="15" customFormat="1" ht="27.75" customHeight="1" thickBot="1">
      <c r="A14" s="83" t="s">
        <v>3</v>
      </c>
      <c r="B14" s="84"/>
      <c r="C14" s="84"/>
      <c r="D14" s="84"/>
      <c r="E14" s="84"/>
      <c r="F14" s="84"/>
      <c r="G14" s="84"/>
      <c r="H14" s="56">
        <f>IF(H8="","",SUM(H8:L13))</f>
        <v>2056466</v>
      </c>
      <c r="I14" s="57"/>
      <c r="J14" s="57"/>
      <c r="K14" s="57"/>
      <c r="L14" s="57"/>
      <c r="M14" s="27" t="s">
        <v>32</v>
      </c>
      <c r="N14" s="142">
        <v>100</v>
      </c>
      <c r="O14" s="143"/>
      <c r="P14" s="143"/>
      <c r="Q14" s="143"/>
      <c r="R14" s="29" t="s">
        <v>51</v>
      </c>
    </row>
    <row r="15" spans="1:20" ht="17.25">
      <c r="A15" s="60" t="s">
        <v>56</v>
      </c>
      <c r="B15" s="60"/>
      <c r="C15" s="60"/>
      <c r="D15" s="60"/>
      <c r="E15" s="60"/>
      <c r="F15" s="60"/>
      <c r="G15" s="60"/>
      <c r="H15" s="60"/>
      <c r="I15" s="60"/>
      <c r="J15" s="60"/>
      <c r="K15" s="60"/>
      <c r="L15" s="60"/>
      <c r="M15" s="60"/>
      <c r="N15" s="60"/>
      <c r="O15" s="60"/>
      <c r="P15" s="60"/>
      <c r="Q15" s="60"/>
      <c r="R15" s="60"/>
    </row>
    <row r="17" spans="1:18" ht="17.25">
      <c r="A17" s="132" t="s">
        <v>5</v>
      </c>
      <c r="B17" s="132"/>
      <c r="C17" s="8"/>
      <c r="D17" s="8"/>
    </row>
    <row r="19" spans="1:18">
      <c r="A19" s="10" t="s">
        <v>6</v>
      </c>
      <c r="B19" s="10"/>
    </row>
    <row r="20" spans="1:18" ht="44.25" customHeight="1" thickBot="1">
      <c r="A20" s="131" t="s">
        <v>7</v>
      </c>
      <c r="B20" s="131"/>
      <c r="D20" s="159">
        <v>44593</v>
      </c>
      <c r="E20" s="160"/>
      <c r="F20" s="16"/>
      <c r="G20" s="120">
        <f>IF(D20="","",EDATE(D20,1))</f>
        <v>44621</v>
      </c>
      <c r="H20" s="121"/>
      <c r="I20" s="122"/>
      <c r="J20" s="120">
        <f>IF(D20="","",EDATE(D20,2))</f>
        <v>44652</v>
      </c>
      <c r="K20" s="121"/>
      <c r="L20" s="122"/>
      <c r="M20" s="111" t="s">
        <v>28</v>
      </c>
      <c r="N20" s="112"/>
      <c r="O20" s="113"/>
      <c r="Q20" s="50" t="s">
        <v>9</v>
      </c>
      <c r="R20" s="50"/>
    </row>
    <row r="21" spans="1:18" ht="18" customHeight="1">
      <c r="A21" s="50" t="s">
        <v>8</v>
      </c>
      <c r="B21" s="50"/>
      <c r="D21" s="127" t="s">
        <v>18</v>
      </c>
      <c r="E21" s="89"/>
      <c r="G21" s="64" t="s">
        <v>20</v>
      </c>
      <c r="H21" s="65"/>
      <c r="I21" s="66"/>
      <c r="J21" s="64" t="s">
        <v>21</v>
      </c>
      <c r="K21" s="65"/>
      <c r="L21" s="65"/>
      <c r="M21" s="87" t="s">
        <v>57</v>
      </c>
      <c r="N21" s="88"/>
      <c r="O21" s="89"/>
      <c r="Q21" s="64" t="s">
        <v>40</v>
      </c>
      <c r="R21" s="66"/>
    </row>
    <row r="22" spans="1:18" ht="21">
      <c r="A22" s="50"/>
      <c r="B22" s="50"/>
      <c r="D22" s="166">
        <v>350251</v>
      </c>
      <c r="E22" s="167"/>
      <c r="F22" s="19"/>
      <c r="G22" s="168">
        <v>253948</v>
      </c>
      <c r="H22" s="169"/>
      <c r="I22" s="170"/>
      <c r="J22" s="168">
        <v>200154</v>
      </c>
      <c r="K22" s="169"/>
      <c r="L22" s="170"/>
      <c r="M22" s="171">
        <f>IF(OR(G22="",J22=""),"",G22+J22)</f>
        <v>454102</v>
      </c>
      <c r="N22" s="172"/>
      <c r="O22" s="173"/>
      <c r="P22" s="17"/>
      <c r="Q22" s="161">
        <f>IF(OR(D22="",M22=""),"",D22+M22)</f>
        <v>804353</v>
      </c>
      <c r="R22" s="162"/>
    </row>
    <row r="23" spans="1:18" ht="18" customHeight="1" thickBot="1">
      <c r="A23" s="50"/>
      <c r="B23" s="50"/>
      <c r="D23" s="97" t="s">
        <v>32</v>
      </c>
      <c r="E23" s="99"/>
      <c r="G23" s="95" t="s">
        <v>32</v>
      </c>
      <c r="H23" s="95"/>
      <c r="I23" s="95"/>
      <c r="J23" s="40" t="s">
        <v>32</v>
      </c>
      <c r="K23" s="95"/>
      <c r="L23" s="95"/>
      <c r="M23" s="163" t="s">
        <v>15</v>
      </c>
      <c r="N23" s="164"/>
      <c r="O23" s="165"/>
      <c r="Q23" s="40" t="s">
        <v>32</v>
      </c>
      <c r="R23" s="41"/>
    </row>
    <row r="25" spans="1:18" ht="42" customHeight="1" thickBot="1">
      <c r="A25" s="131" t="s">
        <v>7</v>
      </c>
      <c r="B25" s="131"/>
      <c r="D25" s="144">
        <f>IF(D20="","",D20)</f>
        <v>44593</v>
      </c>
      <c r="E25" s="145"/>
      <c r="F25" s="16"/>
      <c r="G25" s="120">
        <f>IF(G20="","",G20)</f>
        <v>44621</v>
      </c>
      <c r="H25" s="121"/>
      <c r="I25" s="122"/>
      <c r="J25" s="120">
        <f>IF(J20="","",J20)</f>
        <v>44652</v>
      </c>
      <c r="K25" s="121"/>
      <c r="L25" s="122"/>
      <c r="M25" s="111" t="s">
        <v>27</v>
      </c>
      <c r="N25" s="112"/>
      <c r="O25" s="113"/>
      <c r="Q25" s="36" t="s">
        <v>9</v>
      </c>
      <c r="R25" s="37"/>
    </row>
    <row r="26" spans="1:18" ht="14.25" customHeight="1">
      <c r="A26" s="50" t="s">
        <v>10</v>
      </c>
      <c r="B26" s="50"/>
      <c r="D26" s="127" t="s">
        <v>39</v>
      </c>
      <c r="E26" s="89"/>
      <c r="G26" s="64" t="s">
        <v>41</v>
      </c>
      <c r="H26" s="65"/>
      <c r="I26" s="66"/>
      <c r="J26" s="65" t="s">
        <v>22</v>
      </c>
      <c r="K26" s="65"/>
      <c r="L26" s="65"/>
      <c r="M26" s="87" t="s">
        <v>58</v>
      </c>
      <c r="N26" s="88"/>
      <c r="O26" s="89"/>
      <c r="Q26" s="64" t="s">
        <v>42</v>
      </c>
      <c r="R26" s="66"/>
    </row>
    <row r="27" spans="1:18" ht="21">
      <c r="A27" s="50"/>
      <c r="B27" s="50"/>
      <c r="D27" s="166">
        <v>350251</v>
      </c>
      <c r="E27" s="167"/>
      <c r="F27" s="20"/>
      <c r="G27" s="168">
        <v>253948</v>
      </c>
      <c r="H27" s="169"/>
      <c r="I27" s="170"/>
      <c r="J27" s="168">
        <v>200154</v>
      </c>
      <c r="K27" s="169"/>
      <c r="L27" s="170"/>
      <c r="M27" s="171">
        <f>IF(OR(G27="",J27=""),"",G27+J27)</f>
        <v>454102</v>
      </c>
      <c r="N27" s="172"/>
      <c r="O27" s="173"/>
      <c r="P27" s="11"/>
      <c r="Q27" s="161">
        <f>IF(OR(D27="",M27=""),"",D27+M27)</f>
        <v>804353</v>
      </c>
      <c r="R27" s="162"/>
    </row>
    <row r="28" spans="1:18" ht="18" customHeight="1" thickBot="1">
      <c r="A28" s="50"/>
      <c r="B28" s="50"/>
      <c r="D28" s="174" t="s">
        <v>32</v>
      </c>
      <c r="E28" s="175"/>
      <c r="G28" s="95" t="s">
        <v>32</v>
      </c>
      <c r="H28" s="95"/>
      <c r="I28" s="95"/>
      <c r="J28" s="95" t="s">
        <v>32</v>
      </c>
      <c r="K28" s="95"/>
      <c r="L28" s="95"/>
      <c r="M28" s="163" t="s">
        <v>15</v>
      </c>
      <c r="N28" s="164"/>
      <c r="O28" s="165"/>
      <c r="Q28" s="40" t="s">
        <v>32</v>
      </c>
      <c r="R28" s="41"/>
    </row>
    <row r="30" spans="1:18" ht="17.25">
      <c r="A30" s="17" t="s">
        <v>11</v>
      </c>
      <c r="B30" s="10"/>
    </row>
    <row r="31" spans="1:18" ht="43.5" customHeight="1" thickBot="1">
      <c r="A31" s="131" t="s">
        <v>12</v>
      </c>
      <c r="B31" s="131"/>
      <c r="D31" s="159">
        <f>IF(OR(F4="",D20=""),"",IF(EDATE(D20,-12)&lt;F4,EDATE(D20,-12),IF(T6&lt;F4,T6,EDATE(T6,-12))))</f>
        <v>43862</v>
      </c>
      <c r="E31" s="160"/>
      <c r="F31" s="16"/>
      <c r="G31" s="109">
        <f>IF(OR(F4="",G20=""),"",IF(EDATE(G20,-12)&lt;F4,EDATE(G20,-12),IF(T7&lt;F4,T7,EDATE(T7,-12))))</f>
        <v>43525</v>
      </c>
      <c r="H31" s="110"/>
      <c r="I31" s="119"/>
      <c r="J31" s="109">
        <f>IF(OR(F4="",J20=""),"",IF(EDATE(J20,-12)&lt;F4,EDATE(J20,-12),IF(T8&lt;F4,T8,EDATE(T8,-12))))</f>
        <v>43556</v>
      </c>
      <c r="K31" s="110"/>
      <c r="L31" s="110"/>
      <c r="M31" s="100" t="s">
        <v>29</v>
      </c>
      <c r="N31" s="101"/>
      <c r="O31" s="102"/>
      <c r="Q31" s="36" t="s">
        <v>13</v>
      </c>
      <c r="R31" s="37"/>
    </row>
    <row r="32" spans="1:18" ht="14.25" customHeight="1">
      <c r="A32" s="50" t="s">
        <v>8</v>
      </c>
      <c r="B32" s="50"/>
      <c r="D32" s="127" t="s">
        <v>17</v>
      </c>
      <c r="E32" s="128"/>
      <c r="F32" s="11"/>
      <c r="G32" s="64" t="s">
        <v>23</v>
      </c>
      <c r="H32" s="65"/>
      <c r="I32" s="66"/>
      <c r="J32" s="64" t="s">
        <v>24</v>
      </c>
      <c r="K32" s="65"/>
      <c r="L32" s="65"/>
      <c r="M32" s="103" t="s">
        <v>59</v>
      </c>
      <c r="N32" s="104"/>
      <c r="O32" s="105"/>
      <c r="P32" s="11"/>
      <c r="Q32" s="181" t="s">
        <v>43</v>
      </c>
      <c r="R32" s="182"/>
    </row>
    <row r="33" spans="1:19" ht="17.25">
      <c r="A33" s="50"/>
      <c r="B33" s="50"/>
      <c r="D33" s="183">
        <v>543125</v>
      </c>
      <c r="E33" s="184"/>
      <c r="F33" s="20"/>
      <c r="G33" s="185">
        <v>675245</v>
      </c>
      <c r="H33" s="186"/>
      <c r="I33" s="187"/>
      <c r="J33" s="185">
        <v>487568</v>
      </c>
      <c r="K33" s="186"/>
      <c r="L33" s="186"/>
      <c r="M33" s="188">
        <f>IF(OR(G33="",J33=""),"",G33+J33)</f>
        <v>1162813</v>
      </c>
      <c r="N33" s="189"/>
      <c r="O33" s="190"/>
      <c r="P33" s="11"/>
      <c r="Q33" s="176">
        <f>IF(OR(D33="",M33=""),"",D33+M33)</f>
        <v>1705938</v>
      </c>
      <c r="R33" s="177"/>
    </row>
    <row r="34" spans="1:19" ht="18" customHeight="1" thickBot="1">
      <c r="A34" s="50"/>
      <c r="B34" s="50"/>
      <c r="D34" s="97" t="s">
        <v>32</v>
      </c>
      <c r="E34" s="99"/>
      <c r="G34" s="40" t="s">
        <v>34</v>
      </c>
      <c r="H34" s="95"/>
      <c r="I34" s="95"/>
      <c r="J34" s="40" t="s">
        <v>32</v>
      </c>
      <c r="K34" s="95"/>
      <c r="L34" s="95"/>
      <c r="M34" s="178" t="s">
        <v>15</v>
      </c>
      <c r="N34" s="179"/>
      <c r="O34" s="180"/>
      <c r="Q34" s="34" t="s">
        <v>32</v>
      </c>
      <c r="R34" s="35"/>
    </row>
    <row r="35" spans="1:19">
      <c r="R35" s="9" t="s">
        <v>14</v>
      </c>
    </row>
    <row r="36" spans="1:19" ht="42" customHeight="1" thickBot="1">
      <c r="A36" s="131" t="s">
        <v>12</v>
      </c>
      <c r="B36" s="131"/>
      <c r="D36" s="129">
        <f>IF(D31="","",D31)</f>
        <v>43862</v>
      </c>
      <c r="E36" s="130"/>
      <c r="F36" s="16"/>
      <c r="G36" s="109">
        <f>IF(G31="","",G31)</f>
        <v>43525</v>
      </c>
      <c r="H36" s="110"/>
      <c r="I36" s="119"/>
      <c r="J36" s="109">
        <f>IF(J31="","",J31)</f>
        <v>43556</v>
      </c>
      <c r="K36" s="110"/>
      <c r="L36" s="110"/>
      <c r="M36" s="111" t="s">
        <v>27</v>
      </c>
      <c r="N36" s="112"/>
      <c r="O36" s="113"/>
      <c r="Q36" s="36" t="s">
        <v>13</v>
      </c>
      <c r="R36" s="37"/>
    </row>
    <row r="37" spans="1:19" ht="13.5" customHeight="1">
      <c r="A37" s="50" t="s">
        <v>10</v>
      </c>
      <c r="B37" s="50"/>
      <c r="D37" s="127" t="s">
        <v>38</v>
      </c>
      <c r="E37" s="128"/>
      <c r="G37" s="64" t="s">
        <v>44</v>
      </c>
      <c r="H37" s="65"/>
      <c r="I37" s="66"/>
      <c r="J37" s="64" t="s">
        <v>19</v>
      </c>
      <c r="K37" s="65"/>
      <c r="L37" s="65"/>
      <c r="M37" s="87" t="s">
        <v>60</v>
      </c>
      <c r="N37" s="88"/>
      <c r="O37" s="89"/>
      <c r="Q37" s="64" t="s">
        <v>46</v>
      </c>
      <c r="R37" s="66"/>
    </row>
    <row r="38" spans="1:19" ht="17.25">
      <c r="A38" s="50"/>
      <c r="B38" s="50"/>
      <c r="D38" s="183">
        <v>543125</v>
      </c>
      <c r="E38" s="184"/>
      <c r="F38" s="20"/>
      <c r="G38" s="185">
        <v>675245</v>
      </c>
      <c r="H38" s="186"/>
      <c r="I38" s="187"/>
      <c r="J38" s="185">
        <v>487568</v>
      </c>
      <c r="K38" s="186"/>
      <c r="L38" s="186"/>
      <c r="M38" s="193">
        <f>IF(OR(G38="",J38=""),"",G38+J38)</f>
        <v>1162813</v>
      </c>
      <c r="N38" s="194"/>
      <c r="O38" s="195"/>
      <c r="P38" s="18"/>
      <c r="Q38" s="191">
        <f>IF(OR(D38="",M38=""),"",D38+M38)</f>
        <v>1705938</v>
      </c>
      <c r="R38" s="192"/>
    </row>
    <row r="39" spans="1:19" ht="16.5" customHeight="1" thickBot="1">
      <c r="A39" s="50"/>
      <c r="B39" s="50"/>
      <c r="D39" s="97" t="s">
        <v>32</v>
      </c>
      <c r="E39" s="99"/>
      <c r="G39" s="40" t="s">
        <v>34</v>
      </c>
      <c r="H39" s="95"/>
      <c r="I39" s="95"/>
      <c r="J39" s="40" t="s">
        <v>34</v>
      </c>
      <c r="K39" s="95"/>
      <c r="L39" s="95"/>
      <c r="M39" s="163" t="s">
        <v>15</v>
      </c>
      <c r="N39" s="164"/>
      <c r="O39" s="165"/>
      <c r="Q39" s="40" t="s">
        <v>33</v>
      </c>
      <c r="R39" s="41"/>
    </row>
    <row r="41" spans="1:19" ht="41.25" customHeight="1">
      <c r="A41" s="51" t="s">
        <v>47</v>
      </c>
      <c r="B41" s="51"/>
      <c r="C41" s="51"/>
      <c r="D41" s="51"/>
      <c r="E41" s="51"/>
      <c r="F41" s="51"/>
      <c r="G41" s="51"/>
      <c r="H41" s="51"/>
      <c r="I41" s="51"/>
      <c r="J41" s="199" t="s">
        <v>48</v>
      </c>
      <c r="K41" s="199"/>
      <c r="L41" s="199"/>
      <c r="M41" s="199"/>
      <c r="N41" s="199"/>
      <c r="O41" s="199"/>
      <c r="P41" s="199"/>
      <c r="Q41" s="199"/>
      <c r="R41" s="199"/>
    </row>
    <row r="42" spans="1:19" ht="13.5" customHeight="1">
      <c r="A42" s="64" t="s">
        <v>17</v>
      </c>
      <c r="B42" s="66"/>
      <c r="D42" s="64" t="s">
        <v>18</v>
      </c>
      <c r="E42" s="66"/>
      <c r="G42" s="44" t="s">
        <v>26</v>
      </c>
      <c r="H42" s="44"/>
      <c r="J42" s="46" t="s">
        <v>43</v>
      </c>
      <c r="K42" s="47"/>
      <c r="L42" s="61" t="s">
        <v>16</v>
      </c>
      <c r="M42" s="38" t="s">
        <v>40</v>
      </c>
      <c r="N42" s="39"/>
      <c r="Q42" s="44" t="s">
        <v>30</v>
      </c>
      <c r="R42" s="44"/>
    </row>
    <row r="43" spans="1:19" ht="21">
      <c r="A43" s="62">
        <f>IF(D33="","",D33)</f>
        <v>543125</v>
      </c>
      <c r="B43" s="63"/>
      <c r="C43" s="25" t="s">
        <v>16</v>
      </c>
      <c r="D43" s="62">
        <f>IF(D22="","",D22)</f>
        <v>350251</v>
      </c>
      <c r="E43" s="63"/>
      <c r="G43" s="44"/>
      <c r="H43" s="44"/>
      <c r="J43" s="62">
        <f>IF(OR(D33="",M33=""),"",Q33)</f>
        <v>1705938</v>
      </c>
      <c r="K43" s="63"/>
      <c r="L43" s="61"/>
      <c r="M43" s="62">
        <f>IF(OR(D22="",M22=""),"",Q22)</f>
        <v>804353</v>
      </c>
      <c r="N43" s="63"/>
      <c r="Q43" s="44"/>
      <c r="R43" s="44"/>
    </row>
    <row r="44" spans="1:19">
      <c r="A44" s="12"/>
      <c r="B44" s="12"/>
      <c r="C44" s="12"/>
      <c r="D44" s="12"/>
      <c r="E44" s="12"/>
      <c r="F44" s="196" t="s">
        <v>25</v>
      </c>
      <c r="G44" s="197">
        <f>IF(OR(A43="",D43="",B47=""),"",ROUNDDOWN((A43-D43)/B47,3))</f>
        <v>0.35499999999999998</v>
      </c>
      <c r="H44" s="197"/>
      <c r="I44" s="133" t="s">
        <v>61</v>
      </c>
      <c r="J44" s="12"/>
      <c r="K44" s="12"/>
      <c r="L44" s="12"/>
      <c r="M44" s="12"/>
      <c r="N44" s="12"/>
      <c r="O44" s="74" t="s">
        <v>25</v>
      </c>
      <c r="P44" s="74"/>
      <c r="Q44" s="198">
        <f>IF(OR(J43="",M43="",K47=""),"",ROUNDDOWN((J43-M43)/K47,3))</f>
        <v>0.52800000000000002</v>
      </c>
      <c r="R44" s="198"/>
      <c r="S44" s="133" t="s">
        <v>61</v>
      </c>
    </row>
    <row r="45" spans="1:19">
      <c r="F45" s="196"/>
      <c r="G45" s="197"/>
      <c r="H45" s="197"/>
      <c r="I45" s="133"/>
      <c r="O45" s="74"/>
      <c r="P45" s="74"/>
      <c r="Q45" s="198"/>
      <c r="R45" s="198"/>
      <c r="S45" s="133"/>
    </row>
    <row r="46" spans="1:19" ht="17.25">
      <c r="B46" s="64" t="s">
        <v>38</v>
      </c>
      <c r="C46" s="65"/>
      <c r="D46" s="66"/>
      <c r="K46" s="64" t="s">
        <v>45</v>
      </c>
      <c r="L46" s="65"/>
      <c r="M46" s="66"/>
    </row>
    <row r="47" spans="1:19" ht="21">
      <c r="B47" s="67">
        <f>IF(D38="","",D38)</f>
        <v>543125</v>
      </c>
      <c r="C47" s="68"/>
      <c r="D47" s="69"/>
      <c r="K47" s="67">
        <f>IF(OR(D38="",M38=""),"",Q38)</f>
        <v>1705938</v>
      </c>
      <c r="L47" s="68"/>
      <c r="M47" s="69"/>
    </row>
    <row r="49" spans="1:19" ht="17.25">
      <c r="A49" s="199" t="s">
        <v>49</v>
      </c>
      <c r="B49" s="199"/>
      <c r="C49" s="199"/>
      <c r="D49" s="199"/>
      <c r="E49" s="199"/>
      <c r="J49" s="199" t="s">
        <v>50</v>
      </c>
      <c r="K49" s="199"/>
      <c r="L49" s="199"/>
      <c r="M49" s="199"/>
      <c r="N49" s="199"/>
    </row>
    <row r="50" spans="1:19" ht="13.5" customHeight="1">
      <c r="A50" s="64" t="s">
        <v>38</v>
      </c>
      <c r="B50" s="66"/>
      <c r="D50" s="64" t="s">
        <v>39</v>
      </c>
      <c r="E50" s="66"/>
      <c r="G50" s="44" t="s">
        <v>26</v>
      </c>
      <c r="H50" s="44"/>
      <c r="J50" s="38" t="s">
        <v>46</v>
      </c>
      <c r="K50" s="39"/>
      <c r="L50" s="61" t="s">
        <v>16</v>
      </c>
      <c r="M50" s="38" t="s">
        <v>42</v>
      </c>
      <c r="N50" s="39"/>
      <c r="Q50" s="44" t="s">
        <v>30</v>
      </c>
      <c r="R50" s="44"/>
    </row>
    <row r="51" spans="1:19" ht="21">
      <c r="A51" s="62">
        <f>IF(D38="","",D38)</f>
        <v>543125</v>
      </c>
      <c r="B51" s="63"/>
      <c r="C51" s="25" t="s">
        <v>16</v>
      </c>
      <c r="D51" s="62">
        <f>IF(D27="","",D27)</f>
        <v>350251</v>
      </c>
      <c r="E51" s="63"/>
      <c r="G51" s="44"/>
      <c r="H51" s="44"/>
      <c r="J51" s="62">
        <f>IF(OR(D38="",M38=""),"",Q38)</f>
        <v>1705938</v>
      </c>
      <c r="K51" s="63"/>
      <c r="L51" s="61"/>
      <c r="M51" s="62">
        <f>IF(OR(D27="",M27=""),"",Q27)</f>
        <v>804353</v>
      </c>
      <c r="N51" s="63"/>
      <c r="Q51" s="44"/>
      <c r="R51" s="44"/>
    </row>
    <row r="52" spans="1:19">
      <c r="A52" s="12"/>
      <c r="B52" s="12"/>
      <c r="C52" s="12"/>
      <c r="D52" s="12"/>
      <c r="E52" s="12"/>
      <c r="F52" s="74" t="s">
        <v>25</v>
      </c>
      <c r="G52" s="197">
        <f>IF(OR(A51="",D51="",B55=""),"",ROUNDDOWN((A51-D51)/B55,3))</f>
        <v>0.35499999999999998</v>
      </c>
      <c r="H52" s="197"/>
      <c r="I52" s="133" t="s">
        <v>61</v>
      </c>
      <c r="J52" s="12"/>
      <c r="K52" s="12"/>
      <c r="L52" s="12"/>
      <c r="M52" s="12"/>
      <c r="N52" s="12"/>
      <c r="O52" s="74" t="s">
        <v>25</v>
      </c>
      <c r="P52" s="74"/>
      <c r="Q52" s="198">
        <f>IF(OR(J51="",M51="",K55=""),"",ROUNDDOWN((J51-M51)/K55,3))</f>
        <v>0.52800000000000002</v>
      </c>
      <c r="R52" s="198"/>
      <c r="S52" s="133" t="s">
        <v>61</v>
      </c>
    </row>
    <row r="53" spans="1:19">
      <c r="F53" s="74"/>
      <c r="G53" s="197"/>
      <c r="H53" s="197"/>
      <c r="I53" s="133"/>
      <c r="O53" s="74"/>
      <c r="P53" s="74"/>
      <c r="Q53" s="198"/>
      <c r="R53" s="198"/>
      <c r="S53" s="133"/>
    </row>
    <row r="54" spans="1:19" ht="17.25">
      <c r="B54" s="64" t="s">
        <v>38</v>
      </c>
      <c r="C54" s="65"/>
      <c r="D54" s="66"/>
      <c r="K54" s="64" t="s">
        <v>45</v>
      </c>
      <c r="L54" s="65"/>
      <c r="M54" s="66"/>
    </row>
    <row r="55" spans="1:19" ht="21">
      <c r="B55" s="67">
        <f>IF(D38="","",D38)</f>
        <v>543125</v>
      </c>
      <c r="C55" s="68"/>
      <c r="D55" s="69"/>
      <c r="K55" s="67">
        <f>IF(OR(D38="",M38=""),"",Q38)</f>
        <v>1705938</v>
      </c>
      <c r="L55" s="68"/>
      <c r="M55" s="69"/>
    </row>
    <row r="57" spans="1:19" ht="32.25" customHeight="1">
      <c r="A57" s="51" t="s">
        <v>31</v>
      </c>
      <c r="B57" s="51"/>
      <c r="C57" s="51"/>
      <c r="D57" s="51"/>
      <c r="E57" s="51"/>
      <c r="F57" s="51"/>
      <c r="G57" s="51"/>
      <c r="H57" s="51"/>
      <c r="I57" s="51"/>
      <c r="J57" s="51"/>
      <c r="K57" s="51"/>
      <c r="L57" s="51"/>
      <c r="M57" s="51"/>
      <c r="N57" s="51"/>
      <c r="O57" s="51"/>
      <c r="P57" s="51"/>
      <c r="Q57" s="51"/>
      <c r="R57" s="51"/>
    </row>
    <row r="58" spans="1:19" ht="32.25" customHeight="1">
      <c r="A58" s="51"/>
      <c r="B58" s="51"/>
      <c r="C58" s="51"/>
      <c r="D58" s="51"/>
      <c r="E58" s="51"/>
      <c r="F58" s="51"/>
      <c r="G58" s="51"/>
      <c r="H58" s="51"/>
      <c r="I58" s="51"/>
      <c r="J58" s="51"/>
      <c r="K58" s="51"/>
      <c r="L58" s="51"/>
      <c r="M58" s="51"/>
      <c r="N58" s="51"/>
      <c r="O58" s="51"/>
      <c r="P58" s="51"/>
      <c r="Q58" s="51"/>
      <c r="R58" s="51"/>
    </row>
  </sheetData>
  <sheetProtection algorithmName="SHA-512" hashValue="AsTaLlpZWKT1QThYl5f41rA6068k+L0Y9+QTJV36+ZGNsrG1FjL0relXHpweFcyg9rdrlXV8LhkjNWGtw6MNwA==" saltValue="5ux+34zb7BDDUtbDFeR7Sw==" spinCount="100000" sheet="1" objects="1" scenarios="1"/>
  <mergeCells count="167">
    <mergeCell ref="S52:S53"/>
    <mergeCell ref="S44:S45"/>
    <mergeCell ref="B54:D54"/>
    <mergeCell ref="K54:M54"/>
    <mergeCell ref="B55:D55"/>
    <mergeCell ref="K55:M55"/>
    <mergeCell ref="A57:R58"/>
    <mergeCell ref="A17:B17"/>
    <mergeCell ref="A41:I41"/>
    <mergeCell ref="J41:R41"/>
    <mergeCell ref="A49:E49"/>
    <mergeCell ref="J49:N49"/>
    <mergeCell ref="Q50:R51"/>
    <mergeCell ref="A51:B51"/>
    <mergeCell ref="D51:E51"/>
    <mergeCell ref="J51:K51"/>
    <mergeCell ref="M51:N51"/>
    <mergeCell ref="F52:F53"/>
    <mergeCell ref="G52:H53"/>
    <mergeCell ref="O52:P53"/>
    <mergeCell ref="Q52:R53"/>
    <mergeCell ref="I52:I53"/>
    <mergeCell ref="B46:D46"/>
    <mergeCell ref="K46:M46"/>
    <mergeCell ref="B47:D47"/>
    <mergeCell ref="K47:M47"/>
    <mergeCell ref="A50:B50"/>
    <mergeCell ref="D50:E50"/>
    <mergeCell ref="G50:H51"/>
    <mergeCell ref="J50:K50"/>
    <mergeCell ref="L50:L51"/>
    <mergeCell ref="M50:N50"/>
    <mergeCell ref="Q42:R43"/>
    <mergeCell ref="A43:B43"/>
    <mergeCell ref="D43:E43"/>
    <mergeCell ref="J43:K43"/>
    <mergeCell ref="M43:N43"/>
    <mergeCell ref="F44:F45"/>
    <mergeCell ref="G44:H45"/>
    <mergeCell ref="O44:P45"/>
    <mergeCell ref="Q44:R45"/>
    <mergeCell ref="I44:I45"/>
    <mergeCell ref="A42:B42"/>
    <mergeCell ref="D42:E42"/>
    <mergeCell ref="G42:H43"/>
    <mergeCell ref="J42:K42"/>
    <mergeCell ref="L42:L43"/>
    <mergeCell ref="M42:N42"/>
    <mergeCell ref="Q38:R38"/>
    <mergeCell ref="D39:E39"/>
    <mergeCell ref="G39:I39"/>
    <mergeCell ref="J39:L39"/>
    <mergeCell ref="M39:O39"/>
    <mergeCell ref="Q39:R39"/>
    <mergeCell ref="A37:B39"/>
    <mergeCell ref="D37:E37"/>
    <mergeCell ref="G37:I37"/>
    <mergeCell ref="J37:L37"/>
    <mergeCell ref="M37:O37"/>
    <mergeCell ref="Q37:R37"/>
    <mergeCell ref="D38:E38"/>
    <mergeCell ref="G38:I38"/>
    <mergeCell ref="J38:L38"/>
    <mergeCell ref="M38:O38"/>
    <mergeCell ref="A36:B36"/>
    <mergeCell ref="D36:E36"/>
    <mergeCell ref="G36:I36"/>
    <mergeCell ref="J36:L36"/>
    <mergeCell ref="M36:O36"/>
    <mergeCell ref="Q36:R36"/>
    <mergeCell ref="Q33:R33"/>
    <mergeCell ref="D34:E34"/>
    <mergeCell ref="G34:I34"/>
    <mergeCell ref="J34:L34"/>
    <mergeCell ref="M34:O34"/>
    <mergeCell ref="Q34:R34"/>
    <mergeCell ref="A32:B34"/>
    <mergeCell ref="D32:E32"/>
    <mergeCell ref="G32:I32"/>
    <mergeCell ref="J32:L32"/>
    <mergeCell ref="M32:O32"/>
    <mergeCell ref="Q32:R32"/>
    <mergeCell ref="D33:E33"/>
    <mergeCell ref="G33:I33"/>
    <mergeCell ref="J33:L33"/>
    <mergeCell ref="M33:O33"/>
    <mergeCell ref="A31:B31"/>
    <mergeCell ref="D31:E31"/>
    <mergeCell ref="G31:I31"/>
    <mergeCell ref="J31:L31"/>
    <mergeCell ref="M31:O31"/>
    <mergeCell ref="Q31:R31"/>
    <mergeCell ref="Q27:R27"/>
    <mergeCell ref="D28:E28"/>
    <mergeCell ref="G28:I28"/>
    <mergeCell ref="J28:L28"/>
    <mergeCell ref="M28:O28"/>
    <mergeCell ref="Q28:R28"/>
    <mergeCell ref="A26:B28"/>
    <mergeCell ref="D26:E26"/>
    <mergeCell ref="G26:I26"/>
    <mergeCell ref="J26:L26"/>
    <mergeCell ref="M26:O26"/>
    <mergeCell ref="Q26:R26"/>
    <mergeCell ref="D27:E27"/>
    <mergeCell ref="G27:I27"/>
    <mergeCell ref="J27:L27"/>
    <mergeCell ref="M27:O27"/>
    <mergeCell ref="A25:B25"/>
    <mergeCell ref="D25:E25"/>
    <mergeCell ref="G25:I25"/>
    <mergeCell ref="J25:L25"/>
    <mergeCell ref="M25:O25"/>
    <mergeCell ref="Q25:R25"/>
    <mergeCell ref="Q22:R22"/>
    <mergeCell ref="D23:E23"/>
    <mergeCell ref="G23:I23"/>
    <mergeCell ref="J23:L23"/>
    <mergeCell ref="M23:O23"/>
    <mergeCell ref="Q23:R23"/>
    <mergeCell ref="A21:B23"/>
    <mergeCell ref="D21:E21"/>
    <mergeCell ref="G21:I21"/>
    <mergeCell ref="J21:L21"/>
    <mergeCell ref="M21:O21"/>
    <mergeCell ref="Q21:R21"/>
    <mergeCell ref="D22:E22"/>
    <mergeCell ref="G22:I22"/>
    <mergeCell ref="J22:L22"/>
    <mergeCell ref="M22:O22"/>
    <mergeCell ref="A15:R15"/>
    <mergeCell ref="A20:B20"/>
    <mergeCell ref="D20:E20"/>
    <mergeCell ref="G20:I20"/>
    <mergeCell ref="J20:L20"/>
    <mergeCell ref="M20:O20"/>
    <mergeCell ref="Q20:R20"/>
    <mergeCell ref="A13:F13"/>
    <mergeCell ref="H13:L13"/>
    <mergeCell ref="N13:Q13"/>
    <mergeCell ref="A14:G14"/>
    <mergeCell ref="H14:L14"/>
    <mergeCell ref="N14:Q14"/>
    <mergeCell ref="A11:F11"/>
    <mergeCell ref="H11:L11"/>
    <mergeCell ref="N11:Q11"/>
    <mergeCell ref="A12:F12"/>
    <mergeCell ref="H12:L12"/>
    <mergeCell ref="N12:Q12"/>
    <mergeCell ref="A9:F9"/>
    <mergeCell ref="H9:L9"/>
    <mergeCell ref="N9:Q9"/>
    <mergeCell ref="A10:F10"/>
    <mergeCell ref="H10:L10"/>
    <mergeCell ref="N10:Q10"/>
    <mergeCell ref="A7:G7"/>
    <mergeCell ref="H7:M7"/>
    <mergeCell ref="N7:R7"/>
    <mergeCell ref="A8:F8"/>
    <mergeCell ref="H8:L8"/>
    <mergeCell ref="N8:Q8"/>
    <mergeCell ref="A2:R2"/>
    <mergeCell ref="D4:E5"/>
    <mergeCell ref="F4:G5"/>
    <mergeCell ref="N4:Q4"/>
    <mergeCell ref="N5:Q5"/>
    <mergeCell ref="A6:B6"/>
  </mergeCells>
  <phoneticPr fontId="2"/>
  <pageMargins left="0.7" right="0.7" top="0.75" bottom="0.75" header="0.3" footer="0.3"/>
  <pageSetup paperSize="9" scale="4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Sheet2!$C$2:$C$72</xm:f>
          </x14:formula1>
          <xm:sqref>F4:G5</xm:sqref>
        </x14:dataValidation>
        <x14:dataValidation type="list" allowBlank="1" showInputMessage="1" showErrorMessage="1">
          <x14:formula1>
            <xm:f>Sheet2!$B$2:$B$50</xm:f>
          </x14:formula1>
          <xm:sqref>D20:E20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72"/>
  <sheetViews>
    <sheetView workbookViewId="0">
      <selection activeCell="C3" sqref="C3"/>
    </sheetView>
  </sheetViews>
  <sheetFormatPr defaultRowHeight="13.5"/>
  <cols>
    <col min="2" max="4" width="11.625" bestFit="1" customWidth="1"/>
  </cols>
  <sheetData>
    <row r="1" spans="1:10">
      <c r="C1" s="31" t="s">
        <v>70</v>
      </c>
      <c r="D1" s="31" t="s">
        <v>70</v>
      </c>
    </row>
    <row r="2" spans="1:10">
      <c r="B2" s="14"/>
      <c r="C2" s="14">
        <v>43862</v>
      </c>
      <c r="D2" s="14">
        <v>43497</v>
      </c>
    </row>
    <row r="3" spans="1:10" ht="17.25">
      <c r="A3" s="1"/>
      <c r="B3" s="31" t="s">
        <v>70</v>
      </c>
      <c r="C3" s="14">
        <v>43891</v>
      </c>
      <c r="D3" s="14">
        <v>43525</v>
      </c>
      <c r="E3" s="2"/>
      <c r="F3" s="2"/>
      <c r="G3" s="2"/>
      <c r="H3" s="2"/>
      <c r="I3" s="2"/>
      <c r="J3" s="2"/>
    </row>
    <row r="4" spans="1:10">
      <c r="B4" s="14">
        <v>44593</v>
      </c>
      <c r="C4" s="14">
        <v>43922</v>
      </c>
      <c r="D4" s="14">
        <v>43556</v>
      </c>
    </row>
    <row r="5" spans="1:10">
      <c r="B5" s="14">
        <v>44651</v>
      </c>
      <c r="C5" s="14">
        <v>43952</v>
      </c>
      <c r="D5" s="14">
        <v>43586</v>
      </c>
      <c r="E5" s="5"/>
    </row>
    <row r="6" spans="1:10">
      <c r="B6" s="14">
        <v>44680</v>
      </c>
      <c r="C6" s="14">
        <v>43983</v>
      </c>
      <c r="D6" s="14">
        <v>43617</v>
      </c>
      <c r="E6" s="6"/>
    </row>
    <row r="7" spans="1:10">
      <c r="B7" s="14">
        <v>44709</v>
      </c>
      <c r="C7" s="14">
        <v>44013</v>
      </c>
      <c r="D7" s="14">
        <v>43647</v>
      </c>
      <c r="E7" s="6"/>
    </row>
    <row r="8" spans="1:10">
      <c r="B8" s="14">
        <v>44738</v>
      </c>
      <c r="C8" s="14">
        <v>44044</v>
      </c>
      <c r="D8" s="14">
        <v>43678</v>
      </c>
      <c r="E8" s="6"/>
    </row>
    <row r="9" spans="1:10">
      <c r="B9" s="14">
        <v>44767</v>
      </c>
      <c r="C9" s="14">
        <v>44075</v>
      </c>
      <c r="D9" s="14">
        <v>43709</v>
      </c>
      <c r="E9" s="6"/>
    </row>
    <row r="10" spans="1:10">
      <c r="B10" s="14">
        <v>44796</v>
      </c>
      <c r="C10" s="14">
        <v>44105</v>
      </c>
      <c r="D10" s="14">
        <v>43739</v>
      </c>
      <c r="E10" s="6"/>
    </row>
    <row r="11" spans="1:10">
      <c r="B11" s="14">
        <v>44825</v>
      </c>
      <c r="C11" s="14">
        <v>44136</v>
      </c>
      <c r="D11" s="14">
        <v>43770</v>
      </c>
      <c r="E11" s="6"/>
    </row>
    <row r="12" spans="1:10">
      <c r="B12" s="14">
        <v>44854</v>
      </c>
      <c r="C12" s="14">
        <v>44166</v>
      </c>
      <c r="D12" s="14">
        <v>43800</v>
      </c>
      <c r="E12" s="7"/>
    </row>
    <row r="13" spans="1:10">
      <c r="B13" s="14">
        <v>44883</v>
      </c>
      <c r="C13" s="14">
        <v>44197</v>
      </c>
      <c r="D13" s="14">
        <v>43831</v>
      </c>
      <c r="H13" s="4"/>
    </row>
    <row r="14" spans="1:10">
      <c r="B14" s="14">
        <v>44912</v>
      </c>
      <c r="C14" s="14">
        <v>44228</v>
      </c>
      <c r="D14" s="14">
        <v>43862</v>
      </c>
    </row>
    <row r="15" spans="1:10">
      <c r="B15" s="14">
        <v>44941</v>
      </c>
      <c r="C15" s="14">
        <v>44256</v>
      </c>
      <c r="D15" s="14">
        <v>43891</v>
      </c>
    </row>
    <row r="16" spans="1:10">
      <c r="B16" s="14">
        <v>44970</v>
      </c>
      <c r="C16" s="14">
        <v>44287</v>
      </c>
      <c r="D16" s="14">
        <v>43922</v>
      </c>
    </row>
    <row r="17" spans="2:4">
      <c r="B17" s="14">
        <v>44999</v>
      </c>
      <c r="C17" s="14">
        <v>44317</v>
      </c>
      <c r="D17" s="14">
        <v>43952</v>
      </c>
    </row>
    <row r="18" spans="2:4">
      <c r="B18" s="14">
        <v>45028</v>
      </c>
      <c r="C18" s="14">
        <v>44348</v>
      </c>
      <c r="D18" s="14">
        <v>43983</v>
      </c>
    </row>
    <row r="19" spans="2:4">
      <c r="B19" s="14">
        <v>45057</v>
      </c>
      <c r="C19" s="14">
        <v>44378</v>
      </c>
      <c r="D19" s="14">
        <v>44013</v>
      </c>
    </row>
    <row r="20" spans="2:4">
      <c r="B20" s="14">
        <v>45086</v>
      </c>
      <c r="C20" s="14">
        <v>44409</v>
      </c>
      <c r="D20" s="14">
        <v>44044</v>
      </c>
    </row>
    <row r="21" spans="2:4">
      <c r="B21" s="14">
        <v>45115</v>
      </c>
      <c r="C21" s="14">
        <v>44440</v>
      </c>
      <c r="D21" s="14">
        <v>44075</v>
      </c>
    </row>
    <row r="22" spans="2:4">
      <c r="B22" s="14">
        <v>45144</v>
      </c>
      <c r="C22" s="14">
        <v>44470</v>
      </c>
      <c r="D22" s="14">
        <v>44105</v>
      </c>
    </row>
    <row r="23" spans="2:4">
      <c r="B23" s="14">
        <v>45173</v>
      </c>
      <c r="C23" s="14">
        <v>44501</v>
      </c>
      <c r="D23" s="14">
        <v>44136</v>
      </c>
    </row>
    <row r="24" spans="2:4">
      <c r="B24" s="14">
        <v>45202</v>
      </c>
      <c r="C24" s="14">
        <v>44531</v>
      </c>
      <c r="D24" s="14">
        <v>44166</v>
      </c>
    </row>
    <row r="25" spans="2:4">
      <c r="B25" s="14">
        <v>45231</v>
      </c>
      <c r="C25" s="14">
        <v>44562</v>
      </c>
      <c r="D25" s="14">
        <v>44197</v>
      </c>
    </row>
    <row r="26" spans="2:4">
      <c r="B26" s="14">
        <v>45289</v>
      </c>
      <c r="C26" s="14">
        <v>44593</v>
      </c>
      <c r="D26" s="14">
        <v>44228</v>
      </c>
    </row>
    <row r="27" spans="2:4">
      <c r="B27" s="14">
        <v>45318</v>
      </c>
      <c r="C27" s="14">
        <v>44651</v>
      </c>
      <c r="D27" s="14">
        <v>44256</v>
      </c>
    </row>
    <row r="28" spans="2:4">
      <c r="B28" s="14">
        <v>45347</v>
      </c>
      <c r="C28" s="14">
        <v>44680</v>
      </c>
      <c r="D28" s="14">
        <v>44287</v>
      </c>
    </row>
    <row r="29" spans="2:4">
      <c r="B29" s="14">
        <v>45376</v>
      </c>
      <c r="C29" s="14">
        <v>44709</v>
      </c>
      <c r="D29" s="14">
        <v>44317</v>
      </c>
    </row>
    <row r="30" spans="2:4">
      <c r="B30" s="14">
        <v>45405</v>
      </c>
      <c r="C30" s="14">
        <v>44738</v>
      </c>
      <c r="D30" s="14">
        <v>44348</v>
      </c>
    </row>
    <row r="31" spans="2:4">
      <c r="B31" s="14">
        <v>45434</v>
      </c>
      <c r="C31" s="14">
        <v>44767</v>
      </c>
      <c r="D31" s="14">
        <v>44378</v>
      </c>
    </row>
    <row r="32" spans="2:4">
      <c r="B32" s="14">
        <v>45463</v>
      </c>
      <c r="C32" s="14">
        <v>44796</v>
      </c>
      <c r="D32" s="14">
        <v>44409</v>
      </c>
    </row>
    <row r="33" spans="2:4">
      <c r="B33" s="14">
        <v>45492</v>
      </c>
      <c r="C33" s="14">
        <v>44825</v>
      </c>
      <c r="D33" s="14">
        <v>44440</v>
      </c>
    </row>
    <row r="34" spans="2:4">
      <c r="B34" s="14">
        <v>45521</v>
      </c>
      <c r="C34" s="14">
        <v>44854</v>
      </c>
      <c r="D34" s="14">
        <v>44470</v>
      </c>
    </row>
    <row r="35" spans="2:4">
      <c r="B35" s="14">
        <v>45550</v>
      </c>
      <c r="C35" s="14">
        <v>44883</v>
      </c>
      <c r="D35" s="14">
        <v>44501</v>
      </c>
    </row>
    <row r="36" spans="2:4">
      <c r="B36" s="14">
        <v>45579</v>
      </c>
      <c r="C36" s="14">
        <v>44912</v>
      </c>
      <c r="D36" s="14">
        <v>44531</v>
      </c>
    </row>
    <row r="37" spans="2:4">
      <c r="B37" s="14">
        <v>45608</v>
      </c>
      <c r="C37" s="14">
        <v>44941</v>
      </c>
      <c r="D37" s="14">
        <v>44562</v>
      </c>
    </row>
    <row r="38" spans="2:4">
      <c r="B38" s="14">
        <v>45637</v>
      </c>
      <c r="C38" s="14">
        <v>44970</v>
      </c>
      <c r="D38" s="14">
        <v>44593</v>
      </c>
    </row>
    <row r="39" spans="2:4">
      <c r="B39" s="14">
        <v>45666</v>
      </c>
      <c r="C39" s="14">
        <v>44999</v>
      </c>
      <c r="D39" s="14">
        <v>44651</v>
      </c>
    </row>
    <row r="40" spans="2:4">
      <c r="B40" s="14">
        <v>45695</v>
      </c>
      <c r="C40" s="14">
        <v>45028</v>
      </c>
      <c r="D40" s="14">
        <v>44680</v>
      </c>
    </row>
    <row r="41" spans="2:4">
      <c r="B41" s="14">
        <v>45724</v>
      </c>
      <c r="C41" s="14">
        <v>45057</v>
      </c>
      <c r="D41" s="14">
        <v>44709</v>
      </c>
    </row>
    <row r="42" spans="2:4">
      <c r="B42" s="14">
        <v>45753</v>
      </c>
      <c r="C42" s="14">
        <v>45086</v>
      </c>
      <c r="D42" s="14">
        <v>44738</v>
      </c>
    </row>
    <row r="43" spans="2:4">
      <c r="B43" s="14">
        <v>45782</v>
      </c>
      <c r="C43" s="14">
        <v>45115</v>
      </c>
      <c r="D43" s="14">
        <v>44767</v>
      </c>
    </row>
    <row r="44" spans="2:4">
      <c r="B44" s="14">
        <v>45811</v>
      </c>
      <c r="C44" s="14">
        <v>45144</v>
      </c>
      <c r="D44" s="14">
        <v>44796</v>
      </c>
    </row>
    <row r="45" spans="2:4">
      <c r="B45" s="14">
        <v>45869</v>
      </c>
      <c r="C45" s="14">
        <v>45173</v>
      </c>
      <c r="D45" s="14">
        <v>44825</v>
      </c>
    </row>
    <row r="46" spans="2:4">
      <c r="B46" s="14">
        <v>45898</v>
      </c>
      <c r="C46" s="14">
        <v>45202</v>
      </c>
      <c r="D46" s="14">
        <v>44854</v>
      </c>
    </row>
    <row r="47" spans="2:4">
      <c r="B47" s="14">
        <v>45927</v>
      </c>
      <c r="C47" s="14">
        <v>45231</v>
      </c>
      <c r="D47" s="14">
        <v>44883</v>
      </c>
    </row>
    <row r="48" spans="2:4">
      <c r="B48" s="14">
        <v>45956</v>
      </c>
      <c r="C48" s="14">
        <v>45289</v>
      </c>
      <c r="D48" s="14">
        <v>44912</v>
      </c>
    </row>
    <row r="49" spans="2:4">
      <c r="B49" s="14">
        <v>45985</v>
      </c>
      <c r="C49" s="14">
        <v>45318</v>
      </c>
      <c r="D49" s="14">
        <v>44941</v>
      </c>
    </row>
    <row r="50" spans="2:4">
      <c r="B50" s="14">
        <v>46014</v>
      </c>
      <c r="C50" s="14">
        <v>45347</v>
      </c>
      <c r="D50" s="14">
        <v>44970</v>
      </c>
    </row>
    <row r="51" spans="2:4">
      <c r="C51" s="14">
        <v>45376</v>
      </c>
      <c r="D51" s="14">
        <v>44999</v>
      </c>
    </row>
    <row r="52" spans="2:4">
      <c r="C52" s="14">
        <v>45405</v>
      </c>
      <c r="D52" s="14">
        <v>45028</v>
      </c>
    </row>
    <row r="53" spans="2:4">
      <c r="C53" s="14">
        <v>45434</v>
      </c>
      <c r="D53" s="14">
        <v>45057</v>
      </c>
    </row>
    <row r="54" spans="2:4">
      <c r="C54" s="14">
        <v>45463</v>
      </c>
      <c r="D54" s="14">
        <v>45086</v>
      </c>
    </row>
    <row r="55" spans="2:4">
      <c r="C55" s="14">
        <v>45492</v>
      </c>
      <c r="D55" s="14">
        <v>45115</v>
      </c>
    </row>
    <row r="56" spans="2:4">
      <c r="C56" s="14">
        <v>45521</v>
      </c>
      <c r="D56" s="14">
        <v>45144</v>
      </c>
    </row>
    <row r="57" spans="2:4">
      <c r="C57" s="14">
        <v>45550</v>
      </c>
      <c r="D57" s="14">
        <v>45173</v>
      </c>
    </row>
    <row r="58" spans="2:4">
      <c r="C58" s="14">
        <v>45579</v>
      </c>
      <c r="D58" s="14">
        <v>45202</v>
      </c>
    </row>
    <row r="59" spans="2:4">
      <c r="C59" s="14">
        <v>45608</v>
      </c>
      <c r="D59" s="14">
        <v>45231</v>
      </c>
    </row>
    <row r="60" spans="2:4">
      <c r="C60" s="14">
        <v>45637</v>
      </c>
      <c r="D60" s="14">
        <v>45289</v>
      </c>
    </row>
    <row r="61" spans="2:4">
      <c r="C61" s="14">
        <v>45666</v>
      </c>
      <c r="D61" s="14">
        <v>45318</v>
      </c>
    </row>
    <row r="62" spans="2:4">
      <c r="C62" s="14">
        <v>45695</v>
      </c>
      <c r="D62" s="14">
        <v>45347</v>
      </c>
    </row>
    <row r="63" spans="2:4">
      <c r="C63" s="14">
        <v>45724</v>
      </c>
      <c r="D63" s="14">
        <v>45376</v>
      </c>
    </row>
    <row r="64" spans="2:4">
      <c r="C64" s="14">
        <v>45753</v>
      </c>
      <c r="D64" s="14">
        <v>45405</v>
      </c>
    </row>
    <row r="65" spans="3:4">
      <c r="C65" s="14">
        <v>45782</v>
      </c>
      <c r="D65" s="14">
        <v>45434</v>
      </c>
    </row>
    <row r="66" spans="3:4">
      <c r="C66" s="14">
        <v>45811</v>
      </c>
      <c r="D66" s="14">
        <v>45463</v>
      </c>
    </row>
    <row r="67" spans="3:4">
      <c r="C67" s="14">
        <v>45840</v>
      </c>
      <c r="D67" s="14">
        <v>45492</v>
      </c>
    </row>
    <row r="68" spans="3:4">
      <c r="C68" s="14">
        <v>45898</v>
      </c>
      <c r="D68" s="14">
        <v>45521</v>
      </c>
    </row>
    <row r="69" spans="3:4">
      <c r="C69" s="14">
        <v>45927</v>
      </c>
      <c r="D69" s="14">
        <v>45550</v>
      </c>
    </row>
    <row r="70" spans="3:4">
      <c r="C70" s="14">
        <v>45956</v>
      </c>
      <c r="D70" s="14">
        <v>45579</v>
      </c>
    </row>
    <row r="71" spans="3:4">
      <c r="C71" s="14">
        <v>45985</v>
      </c>
      <c r="D71" s="14">
        <v>45608</v>
      </c>
    </row>
    <row r="72" spans="3:4">
      <c r="C72" s="14">
        <v>46014</v>
      </c>
      <c r="D72" s="14">
        <v>45637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入力用</vt:lpstr>
      <vt:lpstr>記入例</vt:lpstr>
      <vt:lpstr>Sheet2</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地域振興課</dc:creator>
  <cp:lastModifiedBy>地域振興課</cp:lastModifiedBy>
  <cp:lastPrinted>2023-02-13T01:37:22Z</cp:lastPrinted>
  <dcterms:created xsi:type="dcterms:W3CDTF">2022-01-07T04:25:07Z</dcterms:created>
  <dcterms:modified xsi:type="dcterms:W3CDTF">2024-03-27T02:31:15Z</dcterms:modified>
</cp:coreProperties>
</file>