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245" yWindow="-15" windowWidth="10290" windowHeight="8160"/>
  </bookViews>
  <sheets>
    <sheet name="Ⅱ-4 (2)" sheetId="10" r:id="rId1"/>
    <sheet name="年齢" sheetId="9" r:id="rId2"/>
    <sheet name="年齢（各歳のみ）" sheetId="11" r:id="rId3"/>
  </sheets>
  <definedNames>
    <definedName name="_xlnm.Print_Area" localSheetId="0">'Ⅱ-4 (2)'!$A$1:$AS$165</definedName>
    <definedName name="_xlnm.Print_Area" localSheetId="1">年齢!$A$1:$AS$109</definedName>
    <definedName name="_xlnm.Print_Area" localSheetId="2">'年齢（各歳のみ）'!$A$1:$AS$50</definedName>
  </definedNames>
  <calcPr calcId="125725"/>
</workbook>
</file>

<file path=xl/calcChain.xml><?xml version="1.0" encoding="utf-8"?>
<calcChain xmlns="http://schemas.openxmlformats.org/spreadsheetml/2006/main">
  <c r="AP38" i="11"/>
  <c r="AP45" s="1"/>
  <c r="AM38"/>
  <c r="AI38"/>
  <c r="AF38"/>
  <c r="AC38"/>
  <c r="AC45" s="1"/>
  <c r="Y38"/>
  <c r="V38"/>
  <c r="S38"/>
  <c r="O38"/>
  <c r="O45" s="1"/>
  <c r="L38"/>
  <c r="I38"/>
  <c r="E38"/>
  <c r="AP37"/>
  <c r="AP44" s="1"/>
  <c r="AM37"/>
  <c r="AI37"/>
  <c r="AF37"/>
  <c r="AC37"/>
  <c r="AC44" s="1"/>
  <c r="Y37"/>
  <c r="V37"/>
  <c r="S37"/>
  <c r="O37"/>
  <c r="O44" s="1"/>
  <c r="L37"/>
  <c r="I37"/>
  <c r="E37"/>
  <c r="AP36"/>
  <c r="AP43" s="1"/>
  <c r="AM36"/>
  <c r="AI36"/>
  <c r="AF36"/>
  <c r="AC36"/>
  <c r="AC43" s="1"/>
  <c r="Y36"/>
  <c r="V36"/>
  <c r="S36"/>
  <c r="O36"/>
  <c r="O43" s="1"/>
  <c r="L36"/>
  <c r="I36"/>
  <c r="E36"/>
  <c r="AP35"/>
  <c r="AP42" s="1"/>
  <c r="AM35"/>
  <c r="AI35"/>
  <c r="AF35"/>
  <c r="AC35"/>
  <c r="AC42" s="1"/>
  <c r="Y35"/>
  <c r="V35"/>
  <c r="S35"/>
  <c r="O35"/>
  <c r="O42" s="1"/>
  <c r="L35"/>
  <c r="I35"/>
  <c r="E35"/>
  <c r="AP34"/>
  <c r="AP41" s="1"/>
  <c r="AM34"/>
  <c r="AI34"/>
  <c r="AF34"/>
  <c r="AC34"/>
  <c r="AC41" s="1"/>
  <c r="Y34"/>
  <c r="V34"/>
  <c r="S34"/>
  <c r="O34"/>
  <c r="O41" s="1"/>
  <c r="L34"/>
  <c r="I34"/>
  <c r="E34"/>
  <c r="AI26"/>
  <c r="AP27"/>
  <c r="AC27"/>
  <c r="O27"/>
  <c r="AP5" i="9"/>
  <c r="AM5"/>
  <c r="AF5"/>
  <c r="AC5"/>
  <c r="Y5"/>
  <c r="V5"/>
  <c r="S5"/>
  <c r="O5"/>
  <c r="L5"/>
  <c r="I5"/>
  <c r="E5"/>
  <c r="AI138" i="10"/>
  <c r="AP136"/>
  <c r="AM136"/>
  <c r="AF136"/>
  <c r="AC136"/>
  <c r="Y136"/>
  <c r="V136"/>
  <c r="S136"/>
  <c r="O136"/>
  <c r="L136"/>
  <c r="I136"/>
  <c r="E136"/>
  <c r="AI135"/>
  <c r="AI134"/>
  <c r="AI133"/>
  <c r="AI132"/>
  <c r="AI131"/>
  <c r="AP130"/>
  <c r="AM130"/>
  <c r="AF130"/>
  <c r="AC130"/>
  <c r="Y130"/>
  <c r="V130"/>
  <c r="S130"/>
  <c r="O130"/>
  <c r="L130"/>
  <c r="I130"/>
  <c r="E130"/>
  <c r="AI129"/>
  <c r="AI128"/>
  <c r="AI127"/>
  <c r="AI126"/>
  <c r="AI125"/>
  <c r="AI130" s="1"/>
  <c r="AP124"/>
  <c r="AP149" s="1"/>
  <c r="AM124"/>
  <c r="AM149" s="1"/>
  <c r="AF124"/>
  <c r="AF149" s="1"/>
  <c r="AC124"/>
  <c r="AC149" s="1"/>
  <c r="Y124"/>
  <c r="Y149" s="1"/>
  <c r="V124"/>
  <c r="S124"/>
  <c r="S149" s="1"/>
  <c r="O124"/>
  <c r="O149" s="1"/>
  <c r="L124"/>
  <c r="L149" s="1"/>
  <c r="I124"/>
  <c r="E124"/>
  <c r="E149" s="1"/>
  <c r="AI123"/>
  <c r="AI122"/>
  <c r="AI121"/>
  <c r="AI120"/>
  <c r="AI119"/>
  <c r="AI124" s="1"/>
  <c r="AP118"/>
  <c r="AM118"/>
  <c r="AF118"/>
  <c r="AC118"/>
  <c r="Y118"/>
  <c r="V118"/>
  <c r="S118"/>
  <c r="O118"/>
  <c r="L118"/>
  <c r="I118"/>
  <c r="E118"/>
  <c r="AI117"/>
  <c r="AI116"/>
  <c r="AI115"/>
  <c r="AI114"/>
  <c r="AI113"/>
  <c r="AP106"/>
  <c r="AP148" s="1"/>
  <c r="AM106"/>
  <c r="AM148" s="1"/>
  <c r="AF106"/>
  <c r="AC106"/>
  <c r="AC148" s="1"/>
  <c r="Y106"/>
  <c r="Y148" s="1"/>
  <c r="V106"/>
  <c r="S106"/>
  <c r="O106"/>
  <c r="O148" s="1"/>
  <c r="L106"/>
  <c r="L148" s="1"/>
  <c r="I106"/>
  <c r="I148" s="1"/>
  <c r="E106"/>
  <c r="AI105"/>
  <c r="AI104"/>
  <c r="AI103"/>
  <c r="AI102"/>
  <c r="AI101"/>
  <c r="AP100"/>
  <c r="AM100"/>
  <c r="AF100"/>
  <c r="AC100"/>
  <c r="Y100"/>
  <c r="V100"/>
  <c r="S100"/>
  <c r="O100"/>
  <c r="L100"/>
  <c r="I100"/>
  <c r="E100"/>
  <c r="AI99"/>
  <c r="AI98"/>
  <c r="AI97"/>
  <c r="AI96"/>
  <c r="AI95"/>
  <c r="AI100" s="1"/>
  <c r="AP94"/>
  <c r="AP147" s="1"/>
  <c r="AM94"/>
  <c r="AM147" s="1"/>
  <c r="AF94"/>
  <c r="AC94"/>
  <c r="AC147" s="1"/>
  <c r="Y94"/>
  <c r="Y147" s="1"/>
  <c r="V94"/>
  <c r="S94"/>
  <c r="O94"/>
  <c r="O147" s="1"/>
  <c r="L94"/>
  <c r="L147" s="1"/>
  <c r="I94"/>
  <c r="E94"/>
  <c r="AI93"/>
  <c r="AI92"/>
  <c r="AI91"/>
  <c r="AI90"/>
  <c r="AI89"/>
  <c r="AI94" s="1"/>
  <c r="AP88"/>
  <c r="AM88"/>
  <c r="AF88"/>
  <c r="AC88"/>
  <c r="Y88"/>
  <c r="V88"/>
  <c r="S88"/>
  <c r="O88"/>
  <c r="L88"/>
  <c r="I88"/>
  <c r="E88"/>
  <c r="AI87"/>
  <c r="AI86"/>
  <c r="AI85"/>
  <c r="AI84"/>
  <c r="AI83"/>
  <c r="AP82"/>
  <c r="AM82"/>
  <c r="AF82"/>
  <c r="AC82"/>
  <c r="Y82"/>
  <c r="V82"/>
  <c r="S82"/>
  <c r="O82"/>
  <c r="L82"/>
  <c r="I82"/>
  <c r="E82"/>
  <c r="AI81"/>
  <c r="AI80"/>
  <c r="AI79"/>
  <c r="AI78"/>
  <c r="AI77"/>
  <c r="AP76"/>
  <c r="AM76"/>
  <c r="AF76"/>
  <c r="AC76"/>
  <c r="Y76"/>
  <c r="V76"/>
  <c r="S76"/>
  <c r="O76"/>
  <c r="L76"/>
  <c r="I76"/>
  <c r="E76"/>
  <c r="AI75"/>
  <c r="AI74"/>
  <c r="AI73"/>
  <c r="AI72"/>
  <c r="AI71"/>
  <c r="AI76" s="1"/>
  <c r="AP70"/>
  <c r="AM70"/>
  <c r="AF70"/>
  <c r="AC70"/>
  <c r="Y70"/>
  <c r="V70"/>
  <c r="S70"/>
  <c r="O70"/>
  <c r="L70"/>
  <c r="I70"/>
  <c r="E70"/>
  <c r="AI69"/>
  <c r="AI68"/>
  <c r="AI67"/>
  <c r="AI66"/>
  <c r="AI65"/>
  <c r="AI70" s="1"/>
  <c r="AP64"/>
  <c r="AM64"/>
  <c r="AF64"/>
  <c r="AC64"/>
  <c r="Y64"/>
  <c r="V64"/>
  <c r="S64"/>
  <c r="O64"/>
  <c r="L64"/>
  <c r="I64"/>
  <c r="E64"/>
  <c r="AI63"/>
  <c r="AI62"/>
  <c r="AI61"/>
  <c r="AI60"/>
  <c r="AI59"/>
  <c r="AP53"/>
  <c r="AM53"/>
  <c r="AF53"/>
  <c r="AC53"/>
  <c r="Y53"/>
  <c r="V53"/>
  <c r="S53"/>
  <c r="O53"/>
  <c r="L53"/>
  <c r="I53"/>
  <c r="E53"/>
  <c r="AI52"/>
  <c r="AI51"/>
  <c r="AI50"/>
  <c r="AI49"/>
  <c r="AI48"/>
  <c r="AP47"/>
  <c r="AM47"/>
  <c r="AF47"/>
  <c r="AC47"/>
  <c r="Y47"/>
  <c r="V47"/>
  <c r="S47"/>
  <c r="O47"/>
  <c r="L47"/>
  <c r="I47"/>
  <c r="E47"/>
  <c r="AI46"/>
  <c r="AI45"/>
  <c r="AI44"/>
  <c r="AI43"/>
  <c r="AI42"/>
  <c r="AI47" s="1"/>
  <c r="AP41"/>
  <c r="AM41"/>
  <c r="AF41"/>
  <c r="AC41"/>
  <c r="Y41"/>
  <c r="V41"/>
  <c r="S41"/>
  <c r="O41"/>
  <c r="L41"/>
  <c r="I41"/>
  <c r="E41"/>
  <c r="AI40"/>
  <c r="AI39"/>
  <c r="AI38"/>
  <c r="AI37"/>
  <c r="AI36"/>
  <c r="AI41" s="1"/>
  <c r="AP35"/>
  <c r="AM35"/>
  <c r="AF35"/>
  <c r="AC35"/>
  <c r="Y35"/>
  <c r="V35"/>
  <c r="S35"/>
  <c r="O35"/>
  <c r="L35"/>
  <c r="I35"/>
  <c r="E35"/>
  <c r="AI34"/>
  <c r="AI33"/>
  <c r="AI32"/>
  <c r="AI31"/>
  <c r="AI30"/>
  <c r="AP29"/>
  <c r="AP146" s="1"/>
  <c r="AM29"/>
  <c r="AM146" s="1"/>
  <c r="AF29"/>
  <c r="AC29"/>
  <c r="AC146" s="1"/>
  <c r="Y29"/>
  <c r="Y146" s="1"/>
  <c r="V29"/>
  <c r="V146" s="1"/>
  <c r="S29"/>
  <c r="O29"/>
  <c r="O146" s="1"/>
  <c r="L29"/>
  <c r="L146" s="1"/>
  <c r="I29"/>
  <c r="I146" s="1"/>
  <c r="E29"/>
  <c r="AI28"/>
  <c r="AI27"/>
  <c r="AI26"/>
  <c r="AI25"/>
  <c r="AI24"/>
  <c r="AP23"/>
  <c r="AM23"/>
  <c r="AF23"/>
  <c r="AC23"/>
  <c r="Y23"/>
  <c r="V23"/>
  <c r="S23"/>
  <c r="O23"/>
  <c r="L23"/>
  <c r="I23"/>
  <c r="E23"/>
  <c r="AI22"/>
  <c r="AI21"/>
  <c r="AI20"/>
  <c r="AI19"/>
  <c r="AI18"/>
  <c r="AI23" s="1"/>
  <c r="AP17"/>
  <c r="AM17"/>
  <c r="AF17"/>
  <c r="AC17"/>
  <c r="Y17"/>
  <c r="V17"/>
  <c r="S17"/>
  <c r="O17"/>
  <c r="L17"/>
  <c r="I17"/>
  <c r="E17"/>
  <c r="AI16"/>
  <c r="AI15"/>
  <c r="AI14"/>
  <c r="AI13"/>
  <c r="AI12"/>
  <c r="AI17" s="1"/>
  <c r="AP11"/>
  <c r="AP145" s="1"/>
  <c r="AM11"/>
  <c r="AM145" s="1"/>
  <c r="AF11"/>
  <c r="AF5" s="1"/>
  <c r="AC11"/>
  <c r="AC145" s="1"/>
  <c r="Y11"/>
  <c r="Y145" s="1"/>
  <c r="V11"/>
  <c r="V145" s="1"/>
  <c r="S11"/>
  <c r="S5" s="1"/>
  <c r="O11"/>
  <c r="O145" s="1"/>
  <c r="L11"/>
  <c r="L145" s="1"/>
  <c r="I11"/>
  <c r="I145" s="1"/>
  <c r="E11"/>
  <c r="E5" s="1"/>
  <c r="AI10"/>
  <c r="AI9"/>
  <c r="AI8"/>
  <c r="AI7"/>
  <c r="AI6"/>
  <c r="V5"/>
  <c r="I5"/>
  <c r="AI107" i="9"/>
  <c r="AI105"/>
  <c r="AI104"/>
  <c r="AI103"/>
  <c r="AI102"/>
  <c r="AI101"/>
  <c r="AI100"/>
  <c r="AI99"/>
  <c r="AI98"/>
  <c r="AI97"/>
  <c r="AI96"/>
  <c r="AI95"/>
  <c r="AI94"/>
  <c r="AI93"/>
  <c r="AI92"/>
  <c r="AI91"/>
  <c r="AI90"/>
  <c r="AI89"/>
  <c r="AI88"/>
  <c r="AI87"/>
  <c r="AI86"/>
  <c r="AI85"/>
  <c r="AI84"/>
  <c r="AI83"/>
  <c r="AI82"/>
  <c r="AI81"/>
  <c r="AI80"/>
  <c r="AI79"/>
  <c r="AI78"/>
  <c r="AI77"/>
  <c r="AI76"/>
  <c r="AI75"/>
  <c r="AI74"/>
  <c r="AI73"/>
  <c r="AI72"/>
  <c r="AI71"/>
  <c r="AI70"/>
  <c r="AI69"/>
  <c r="AI68"/>
  <c r="AI67"/>
  <c r="AI66"/>
  <c r="AI65"/>
  <c r="AI64"/>
  <c r="AI63"/>
  <c r="AI62"/>
  <c r="AI61"/>
  <c r="AI60"/>
  <c r="AI59"/>
  <c r="AI58"/>
  <c r="AI57"/>
  <c r="AI56"/>
  <c r="AI55"/>
  <c r="AI54"/>
  <c r="AI53"/>
  <c r="AI52"/>
  <c r="AI51"/>
  <c r="AI50"/>
  <c r="AI49"/>
  <c r="AI48"/>
  <c r="AI47"/>
  <c r="AI46"/>
  <c r="AI45"/>
  <c r="AI44"/>
  <c r="AI43"/>
  <c r="AI42"/>
  <c r="AI41"/>
  <c r="AI40"/>
  <c r="AI39"/>
  <c r="AI38"/>
  <c r="AI37"/>
  <c r="AI36"/>
  <c r="AI35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AI9"/>
  <c r="AI8"/>
  <c r="AI7"/>
  <c r="AI6"/>
  <c r="AI11" i="10" l="1"/>
  <c r="I152"/>
  <c r="V152"/>
  <c r="O5"/>
  <c r="O152" s="1"/>
  <c r="AC5"/>
  <c r="AC152" s="1"/>
  <c r="AP5"/>
  <c r="AP152" s="1"/>
  <c r="L5"/>
  <c r="L152" s="1"/>
  <c r="Y5"/>
  <c r="Y152" s="1"/>
  <c r="AM5"/>
  <c r="AM152" s="1"/>
  <c r="AI29"/>
  <c r="I153"/>
  <c r="V153"/>
  <c r="AI35"/>
  <c r="E146"/>
  <c r="S146"/>
  <c r="AF146"/>
  <c r="AI53"/>
  <c r="AI64"/>
  <c r="AI82"/>
  <c r="AI88"/>
  <c r="AI106"/>
  <c r="I155"/>
  <c r="V147"/>
  <c r="V154" s="1"/>
  <c r="AI118"/>
  <c r="E148"/>
  <c r="S148"/>
  <c r="AF148"/>
  <c r="AI136"/>
  <c r="AI149" s="1"/>
  <c r="I149"/>
  <c r="I156" s="1"/>
  <c r="V149"/>
  <c r="V156" s="1"/>
  <c r="E42" i="11"/>
  <c r="S43"/>
  <c r="I41"/>
  <c r="V42"/>
  <c r="V43"/>
  <c r="I45"/>
  <c r="L41"/>
  <c r="Y41"/>
  <c r="Y42"/>
  <c r="L44"/>
  <c r="L45"/>
  <c r="Y45"/>
  <c r="AI5" i="9"/>
  <c r="E27" i="11"/>
  <c r="E41" s="1"/>
  <c r="AF27"/>
  <c r="AF43" s="1"/>
  <c r="L27"/>
  <c r="L43" s="1"/>
  <c r="Y27"/>
  <c r="Y44" s="1"/>
  <c r="S27"/>
  <c r="S42" s="1"/>
  <c r="AM27"/>
  <c r="AM41" s="1"/>
  <c r="I27"/>
  <c r="I44" s="1"/>
  <c r="V27"/>
  <c r="V41" s="1"/>
  <c r="AC153" i="10"/>
  <c r="AC154"/>
  <c r="O155"/>
  <c r="AC156"/>
  <c r="E153"/>
  <c r="S153"/>
  <c r="AF153"/>
  <c r="E155"/>
  <c r="S155"/>
  <c r="AF155"/>
  <c r="E156"/>
  <c r="AI146"/>
  <c r="AM153"/>
  <c r="AM154"/>
  <c r="AI148"/>
  <c r="AM155"/>
  <c r="AM156"/>
  <c r="S156"/>
  <c r="O153"/>
  <c r="O154"/>
  <c r="AC155"/>
  <c r="O156"/>
  <c r="AI5"/>
  <c r="AI145"/>
  <c r="L153"/>
  <c r="Y153"/>
  <c r="AP153"/>
  <c r="L154"/>
  <c r="Y154"/>
  <c r="AP154"/>
  <c r="L155"/>
  <c r="Y155"/>
  <c r="AP155"/>
  <c r="L156"/>
  <c r="Y156"/>
  <c r="AP156"/>
  <c r="AF156"/>
  <c r="E145"/>
  <c r="E152" s="1"/>
  <c r="AF145"/>
  <c r="AF152" s="1"/>
  <c r="E147"/>
  <c r="E154" s="1"/>
  <c r="AF147"/>
  <c r="AF154" s="1"/>
  <c r="I147"/>
  <c r="I154" s="1"/>
  <c r="V148"/>
  <c r="V155" s="1"/>
  <c r="S145"/>
  <c r="S152" s="1"/>
  <c r="S147"/>
  <c r="S154" s="1"/>
  <c r="AI147" l="1"/>
  <c r="AI156"/>
  <c r="AF44" i="11"/>
  <c r="AM43"/>
  <c r="I42"/>
  <c r="AF45"/>
  <c r="S44"/>
  <c r="E43"/>
  <c r="AF41"/>
  <c r="AM44"/>
  <c r="Y43"/>
  <c r="L42"/>
  <c r="V44"/>
  <c r="I43"/>
  <c r="S45"/>
  <c r="E44"/>
  <c r="AF42"/>
  <c r="S41"/>
  <c r="AM42"/>
  <c r="AM45"/>
  <c r="V45"/>
  <c r="E45"/>
  <c r="AI27"/>
  <c r="AI152" i="10"/>
  <c r="AI153"/>
  <c r="AI154"/>
  <c r="AI155"/>
  <c r="AI42" i="11" l="1"/>
  <c r="AI41"/>
  <c r="AI45"/>
  <c r="AI44"/>
  <c r="AI43"/>
</calcChain>
</file>

<file path=xl/sharedStrings.xml><?xml version="1.0" encoding="utf-8"?>
<sst xmlns="http://schemas.openxmlformats.org/spreadsheetml/2006/main" count="231" uniqueCount="73">
  <si>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</si>
  <si>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</si>
  <si>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</si>
  <si>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20～24</t>
  </si>
  <si>
    <t>25～29</t>
  </si>
  <si>
    <t>30～34</t>
  </si>
  <si>
    <t>35～39</t>
  </si>
  <si>
    <t>15歳未満</t>
  </si>
  <si>
    <t>15～64歳</t>
  </si>
  <si>
    <t>年齢
（各歳）</t>
    <rPh sb="0" eb="2">
      <t>ネンレイ</t>
    </rPh>
    <rPh sb="4" eb="5">
      <t>カク</t>
    </rPh>
    <rPh sb="5" eb="6">
      <t>トシ</t>
    </rPh>
    <phoneticPr fontId="2"/>
  </si>
  <si>
    <t>-</t>
  </si>
  <si>
    <t>(再掲）</t>
    <rPh sb="1" eb="3">
      <t>サイケイ</t>
    </rPh>
    <phoneticPr fontId="2"/>
  </si>
  <si>
    <t>平均年齢</t>
    <rPh sb="0" eb="2">
      <t>ヘイキン</t>
    </rPh>
    <rPh sb="2" eb="4">
      <t>ネンレイ</t>
    </rPh>
    <phoneticPr fontId="2"/>
  </si>
  <si>
    <t>年齢中位数</t>
    <rPh sb="0" eb="2">
      <t>ネンレイ</t>
    </rPh>
    <rPh sb="2" eb="4">
      <t>チュウイ</t>
    </rPh>
    <rPh sb="4" eb="5">
      <t>スウ</t>
    </rPh>
    <phoneticPr fontId="2"/>
  </si>
  <si>
    <t>総　数</t>
    <phoneticPr fontId="2"/>
  </si>
  <si>
    <t>0～4</t>
    <phoneticPr fontId="2"/>
  </si>
  <si>
    <t>5～9</t>
    <phoneticPr fontId="2"/>
  </si>
  <si>
    <t xml:space="preserve">10～14 </t>
    <phoneticPr fontId="2"/>
  </si>
  <si>
    <t xml:space="preserve">　　15～19    </t>
    <phoneticPr fontId="2"/>
  </si>
  <si>
    <t>-</t>
    <phoneticPr fontId="2"/>
  </si>
  <si>
    <t>65歳以上</t>
    <phoneticPr fontId="2"/>
  </si>
  <si>
    <t>75歳以上</t>
    <phoneticPr fontId="2"/>
  </si>
  <si>
    <t>85歳以上</t>
    <phoneticPr fontId="2"/>
  </si>
  <si>
    <t>資料：各回国勢調査</t>
    <rPh sb="0" eb="2">
      <t>シリョウ</t>
    </rPh>
    <rPh sb="3" eb="5">
      <t>カクカイ</t>
    </rPh>
    <rPh sb="5" eb="7">
      <t>コクセイ</t>
    </rPh>
    <rPh sb="7" eb="9">
      <t>チョウサ</t>
    </rPh>
    <phoneticPr fontId="2"/>
  </si>
  <si>
    <t>4.</t>
    <phoneticPr fontId="2"/>
  </si>
  <si>
    <t>年齢（各歳）、男女別人口の推移</t>
    <rPh sb="0" eb="2">
      <t>ネンレイ</t>
    </rPh>
    <rPh sb="3" eb="4">
      <t>カク</t>
    </rPh>
    <rPh sb="4" eb="5">
      <t>サイ</t>
    </rPh>
    <rPh sb="7" eb="9">
      <t>ダンジョ</t>
    </rPh>
    <rPh sb="9" eb="10">
      <t>ベツ</t>
    </rPh>
    <rPh sb="10" eb="12">
      <t>ジンコウ</t>
    </rPh>
    <rPh sb="13" eb="15">
      <t>スイイ</t>
    </rPh>
    <phoneticPr fontId="2"/>
  </si>
  <si>
    <t>平成22年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</si>
  <si>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</si>
  <si>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</si>
  <si>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平成7年</t>
    <rPh sb="0" eb="2">
      <t>ヘイセイ</t>
    </rPh>
    <rPh sb="3" eb="4">
      <t>ネン</t>
    </rPh>
    <phoneticPr fontId="2"/>
  </si>
  <si>
    <t>-</t>
    <phoneticPr fontId="2"/>
  </si>
  <si>
    <r>
      <t>40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 xml:space="preserve">44 </t>
    </r>
    <phoneticPr fontId="2"/>
  </si>
  <si>
    <r>
      <t>45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49</t>
    </r>
    <phoneticPr fontId="2"/>
  </si>
  <si>
    <r>
      <t>50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54</t>
    </r>
    <phoneticPr fontId="2"/>
  </si>
  <si>
    <r>
      <t>55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59</t>
    </r>
    <phoneticPr fontId="2"/>
  </si>
  <si>
    <r>
      <t>60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64</t>
    </r>
  </si>
  <si>
    <r>
      <t>65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 xml:space="preserve">69 </t>
    </r>
    <phoneticPr fontId="2"/>
  </si>
  <si>
    <r>
      <t>70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74</t>
    </r>
  </si>
  <si>
    <r>
      <t>75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79</t>
    </r>
  </si>
  <si>
    <r>
      <t xml:space="preserve">100 </t>
    </r>
    <r>
      <rPr>
        <b/>
        <sz val="10"/>
        <rFont val="ＭＳ Ｐゴシック"/>
        <family val="3"/>
        <charset val="128"/>
      </rPr>
      <t>歳以上</t>
    </r>
  </si>
  <si>
    <r>
      <rPr>
        <sz val="10"/>
        <rFont val="ＭＳ Ｐゴシック"/>
        <family val="3"/>
        <charset val="128"/>
      </rPr>
      <t>不詳</t>
    </r>
  </si>
  <si>
    <r>
      <t>80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84</t>
    </r>
    <phoneticPr fontId="2"/>
  </si>
  <si>
    <r>
      <t>85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89</t>
    </r>
    <phoneticPr fontId="2"/>
  </si>
  <si>
    <r>
      <t>90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94</t>
    </r>
    <phoneticPr fontId="2"/>
  </si>
  <si>
    <r>
      <t>95</t>
    </r>
    <r>
      <rPr>
        <b/>
        <sz val="10"/>
        <rFont val="ＭＳ Ｐゴシック"/>
        <family val="3"/>
        <charset val="128"/>
      </rPr>
      <t>～</t>
    </r>
    <r>
      <rPr>
        <b/>
        <sz val="10"/>
        <rFont val="Arial"/>
        <family val="2"/>
      </rPr>
      <t>99</t>
    </r>
    <phoneticPr fontId="2"/>
  </si>
  <si>
    <t>単位（人）</t>
    <rPh sb="0" eb="2">
      <t>タンイ</t>
    </rPh>
    <rPh sb="3" eb="4">
      <t>ヒト</t>
    </rPh>
    <phoneticPr fontId="2"/>
  </si>
  <si>
    <t>単位（％）</t>
    <rPh sb="0" eb="2">
      <t>タンイ</t>
    </rPh>
    <phoneticPr fontId="2"/>
  </si>
  <si>
    <t>15歳未満</t>
    <phoneticPr fontId="2"/>
  </si>
  <si>
    <t>15～64歳</t>
    <phoneticPr fontId="2"/>
  </si>
  <si>
    <t>65歳以上</t>
    <phoneticPr fontId="2"/>
  </si>
  <si>
    <t>85歳以上</t>
    <phoneticPr fontId="2"/>
  </si>
  <si>
    <r>
      <t xml:space="preserve">100 </t>
    </r>
    <r>
      <rPr>
        <sz val="10"/>
        <rFont val="ＭＳ Ｐゴシック"/>
        <family val="3"/>
        <charset val="128"/>
      </rPr>
      <t>歳以上</t>
    </r>
  </si>
  <si>
    <r>
      <t>15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19</t>
    </r>
    <phoneticPr fontId="2"/>
  </si>
  <si>
    <r>
      <t>20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24</t>
    </r>
  </si>
  <si>
    <r>
      <t>25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29</t>
    </r>
  </si>
  <si>
    <r>
      <t>30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34</t>
    </r>
  </si>
  <si>
    <r>
      <t>35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39</t>
    </r>
  </si>
  <si>
    <r>
      <t>40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 xml:space="preserve">44 </t>
    </r>
    <phoneticPr fontId="2"/>
  </si>
  <si>
    <r>
      <t>45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49</t>
    </r>
    <phoneticPr fontId="2"/>
  </si>
  <si>
    <r>
      <t>50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54</t>
    </r>
    <phoneticPr fontId="2"/>
  </si>
  <si>
    <r>
      <t>55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59</t>
    </r>
    <phoneticPr fontId="2"/>
  </si>
  <si>
    <r>
      <t>60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64</t>
    </r>
  </si>
  <si>
    <r>
      <t>65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 xml:space="preserve">69 </t>
    </r>
    <phoneticPr fontId="2"/>
  </si>
  <si>
    <r>
      <t>70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74</t>
    </r>
  </si>
  <si>
    <r>
      <t>75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79</t>
    </r>
  </si>
  <si>
    <r>
      <t>80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84</t>
    </r>
    <phoneticPr fontId="2"/>
  </si>
  <si>
    <r>
      <t>85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89</t>
    </r>
    <phoneticPr fontId="2"/>
  </si>
  <si>
    <r>
      <t>90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94</t>
    </r>
    <phoneticPr fontId="2"/>
  </si>
  <si>
    <r>
      <t>95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99</t>
    </r>
    <phoneticPr fontId="2"/>
  </si>
  <si>
    <r>
      <t>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4</t>
    </r>
    <phoneticPr fontId="2"/>
  </si>
  <si>
    <r>
      <t>5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>9</t>
    </r>
    <phoneticPr fontId="2"/>
  </si>
  <si>
    <r>
      <t>10</t>
    </r>
    <r>
      <rPr>
        <sz val="10"/>
        <rFont val="ＭＳ Ｐゴシック"/>
        <family val="3"/>
        <charset val="128"/>
      </rPr>
      <t>～</t>
    </r>
    <r>
      <rPr>
        <sz val="10"/>
        <rFont val="Arial"/>
        <family val="2"/>
      </rPr>
      <t xml:space="preserve">14 </t>
    </r>
    <phoneticPr fontId="2"/>
  </si>
  <si>
    <t>年齢（各歳）、男女別人口の推移（平成7～22年）</t>
    <rPh sb="0" eb="2">
      <t>ネンレイ</t>
    </rPh>
    <rPh sb="3" eb="4">
      <t>カク</t>
    </rPh>
    <rPh sb="4" eb="5">
      <t>サイ</t>
    </rPh>
    <rPh sb="7" eb="9">
      <t>ダンジョ</t>
    </rPh>
    <rPh sb="9" eb="10">
      <t>ベツ</t>
    </rPh>
    <rPh sb="10" eb="12">
      <t>ジンコウ</t>
    </rPh>
    <rPh sb="13" eb="15">
      <t>スイイ</t>
    </rPh>
    <rPh sb="16" eb="18">
      <t>ヘイセイ</t>
    </rPh>
    <rPh sb="22" eb="23">
      <t>ネン</t>
    </rPh>
    <phoneticPr fontId="2"/>
  </si>
</sst>
</file>

<file path=xl/styles.xml><?xml version="1.0" encoding="utf-8"?>
<styleSheet xmlns="http://schemas.openxmlformats.org/spreadsheetml/2006/main">
  <numFmts count="7">
    <numFmt numFmtId="176" formatCode="#,##0;&quot;△ &quot;#,##0"/>
    <numFmt numFmtId="177" formatCode="#,##0.0;&quot;△ &quot;#,##0.0"/>
    <numFmt numFmtId="178" formatCode="#,##0_);[Red]\(#,##0\)"/>
    <numFmt numFmtId="179" formatCode="#,##0;[Red]#,##0"/>
    <numFmt numFmtId="180" formatCode="#,##0.0;[Red]#,##0.0"/>
    <numFmt numFmtId="181" formatCode="0.00;&quot;△ &quot;0.00"/>
    <numFmt numFmtId="182" formatCode="0;&quot;△ &quot;0"/>
  </numFmts>
  <fonts count="2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8"/>
      <name val="ＭＳ Ｐゴシック"/>
      <family val="3"/>
      <charset val="128"/>
    </font>
    <font>
      <sz val="9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48118533890809E-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8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/>
    </xf>
    <xf numFmtId="178" fontId="3" fillId="0" borderId="0" xfId="0" applyNumberFormat="1" applyFont="1"/>
    <xf numFmtId="0" fontId="5" fillId="0" borderId="0" xfId="0" applyFont="1"/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3" xfId="1" applyNumberFormat="1" applyFont="1" applyBorder="1" applyAlignment="1">
      <alignment horizontal="center" vertical="center"/>
    </xf>
    <xf numFmtId="179" fontId="6" fillId="0" borderId="0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79" fontId="4" fillId="0" borderId="0" xfId="2" quotePrefix="1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79" fontId="1" fillId="0" borderId="0" xfId="0" applyNumberFormat="1" applyFont="1" applyBorder="1" applyAlignment="1">
      <alignment horizontal="center" vertical="center"/>
    </xf>
    <xf numFmtId="179" fontId="1" fillId="0" borderId="0" xfId="0" applyNumberFormat="1" applyFont="1" applyBorder="1" applyAlignment="1">
      <alignment vertical="center"/>
    </xf>
    <xf numFmtId="179" fontId="6" fillId="0" borderId="3" xfId="1" applyNumberFormat="1" applyFont="1" applyBorder="1" applyAlignment="1">
      <alignment vertical="center"/>
    </xf>
    <xf numFmtId="179" fontId="6" fillId="0" borderId="0" xfId="1" applyNumberFormat="1" applyFont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177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182" fontId="7" fillId="0" borderId="0" xfId="0" applyNumberFormat="1" applyFont="1" applyAlignment="1">
      <alignment vertical="center"/>
    </xf>
    <xf numFmtId="179" fontId="0" fillId="0" borderId="0" xfId="0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9" fontId="6" fillId="0" borderId="6" xfId="1" applyNumberFormat="1" applyFont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9" fontId="10" fillId="0" borderId="0" xfId="1" quotePrefix="1" applyNumberFormat="1" applyFont="1" applyFill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9" fontId="12" fillId="0" borderId="6" xfId="1" applyNumberFormat="1" applyFont="1" applyBorder="1" applyAlignment="1">
      <alignment vertical="center"/>
    </xf>
    <xf numFmtId="179" fontId="12" fillId="0" borderId="0" xfId="1" applyNumberFormat="1" applyFont="1" applyBorder="1" applyAlignment="1">
      <alignment vertical="center"/>
    </xf>
    <xf numFmtId="179" fontId="14" fillId="0" borderId="0" xfId="1" applyNumberFormat="1" applyFont="1" applyBorder="1" applyAlignment="1">
      <alignment vertical="center"/>
    </xf>
    <xf numFmtId="179" fontId="16" fillId="0" borderId="0" xfId="1" quotePrefix="1" applyNumberFormat="1" applyFont="1" applyFill="1" applyBorder="1" applyAlignment="1">
      <alignment vertical="center"/>
    </xf>
    <xf numFmtId="49" fontId="18" fillId="0" borderId="0" xfId="0" applyNumberFormat="1" applyFont="1" applyAlignment="1">
      <alignment vertical="center"/>
    </xf>
    <xf numFmtId="0" fontId="18" fillId="0" borderId="0" xfId="0" applyFont="1" applyAlignment="1">
      <alignment vertical="center"/>
    </xf>
    <xf numFmtId="179" fontId="6" fillId="0" borderId="1" xfId="1" applyNumberFormat="1" applyFont="1" applyBorder="1" applyAlignment="1">
      <alignment vertical="center"/>
    </xf>
    <xf numFmtId="180" fontId="12" fillId="0" borderId="6" xfId="1" applyNumberFormat="1" applyFont="1" applyBorder="1" applyAlignment="1">
      <alignment vertical="center"/>
    </xf>
    <xf numFmtId="180" fontId="12" fillId="0" borderId="0" xfId="1" applyNumberFormat="1" applyFont="1" applyBorder="1" applyAlignment="1">
      <alignment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1" xfId="1" applyNumberFormat="1" applyFont="1" applyBorder="1" applyAlignment="1">
      <alignment horizontal="right" vertical="center"/>
    </xf>
    <xf numFmtId="179" fontId="6" fillId="0" borderId="1" xfId="1" applyNumberFormat="1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19" fillId="0" borderId="0" xfId="0" applyFont="1" applyAlignment="1">
      <alignment vertical="center"/>
    </xf>
    <xf numFmtId="0" fontId="6" fillId="0" borderId="0" xfId="0" applyFont="1" applyBorder="1" applyAlignment="1">
      <alignment horizontal="center" vertical="center"/>
    </xf>
    <xf numFmtId="179" fontId="12" fillId="0" borderId="0" xfId="1" applyNumberFormat="1" applyFont="1" applyBorder="1" applyAlignment="1">
      <alignment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horizontal="center" vertical="center"/>
    </xf>
    <xf numFmtId="179" fontId="9" fillId="3" borderId="20" xfId="2" quotePrefix="1" applyNumberFormat="1" applyFont="1" applyFill="1" applyBorder="1" applyAlignment="1">
      <alignment vertical="center"/>
    </xf>
    <xf numFmtId="179" fontId="15" fillId="3" borderId="20" xfId="2" quotePrefix="1" applyNumberFormat="1" applyFont="1" applyFill="1" applyBorder="1" applyAlignment="1">
      <alignment vertical="center"/>
    </xf>
    <xf numFmtId="0" fontId="13" fillId="2" borderId="30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0" fontId="13" fillId="2" borderId="27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179" fontId="16" fillId="0" borderId="0" xfId="2" quotePrefix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179" fontId="10" fillId="0" borderId="0" xfId="2" quotePrefix="1" applyNumberFormat="1" applyFont="1" applyFill="1" applyBorder="1" applyAlignment="1">
      <alignment vertical="center"/>
    </xf>
    <xf numFmtId="0" fontId="8" fillId="0" borderId="21" xfId="0" applyFont="1" applyFill="1" applyBorder="1" applyAlignment="1">
      <alignment horizontal="center" vertical="center"/>
    </xf>
    <xf numFmtId="179" fontId="9" fillId="0" borderId="21" xfId="2" quotePrefix="1" applyNumberFormat="1" applyFont="1" applyFill="1" applyBorder="1" applyAlignment="1">
      <alignment vertical="center"/>
    </xf>
    <xf numFmtId="179" fontId="15" fillId="0" borderId="21" xfId="2" quotePrefix="1" applyNumberFormat="1" applyFont="1" applyFill="1" applyBorder="1" applyAlignment="1">
      <alignment vertical="center"/>
    </xf>
    <xf numFmtId="0" fontId="12" fillId="2" borderId="3" xfId="0" applyFont="1" applyFill="1" applyBorder="1" applyAlignment="1">
      <alignment horizontal="center" vertical="center"/>
    </xf>
    <xf numFmtId="179" fontId="10" fillId="2" borderId="3" xfId="1" quotePrefix="1" applyNumberFormat="1" applyFont="1" applyFill="1" applyBorder="1" applyAlignment="1">
      <alignment vertical="center"/>
    </xf>
    <xf numFmtId="179" fontId="16" fillId="2" borderId="3" xfId="1" quotePrefix="1" applyNumberFormat="1" applyFont="1" applyFill="1" applyBorder="1" applyAlignment="1">
      <alignment vertical="center"/>
    </xf>
    <xf numFmtId="179" fontId="16" fillId="2" borderId="0" xfId="1" quotePrefix="1" applyNumberFormat="1" applyFont="1" applyFill="1" applyBorder="1" applyAlignment="1">
      <alignment vertical="center"/>
    </xf>
    <xf numFmtId="179" fontId="10" fillId="2" borderId="0" xfId="1" quotePrefix="1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/>
    </xf>
    <xf numFmtId="179" fontId="15" fillId="2" borderId="21" xfId="1" quotePrefix="1" applyNumberFormat="1" applyFont="1" applyFill="1" applyBorder="1" applyAlignment="1">
      <alignment vertical="center"/>
    </xf>
    <xf numFmtId="179" fontId="9" fillId="2" borderId="21" xfId="1" quotePrefix="1" applyNumberFormat="1" applyFont="1" applyFill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179" fontId="16" fillId="0" borderId="0" xfId="1" quotePrefix="1" applyNumberFormat="1" applyFont="1" applyFill="1" applyBorder="1" applyAlignment="1">
      <alignment vertical="center"/>
    </xf>
    <xf numFmtId="179" fontId="10" fillId="0" borderId="0" xfId="1" quotePrefix="1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center"/>
    </xf>
    <xf numFmtId="179" fontId="16" fillId="0" borderId="3" xfId="1" quotePrefix="1" applyNumberFormat="1" applyFont="1" applyFill="1" applyBorder="1" applyAlignment="1">
      <alignment vertical="center"/>
    </xf>
    <xf numFmtId="179" fontId="10" fillId="0" borderId="3" xfId="1" quotePrefix="1" applyNumberFormat="1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179" fontId="10" fillId="0" borderId="22" xfId="1" quotePrefix="1" applyNumberFormat="1" applyFont="1" applyFill="1" applyBorder="1" applyAlignment="1">
      <alignment vertical="center"/>
    </xf>
    <xf numFmtId="179" fontId="16" fillId="0" borderId="22" xfId="1" quotePrefix="1" applyNumberFormat="1" applyFont="1" applyFill="1" applyBorder="1" applyAlignment="1">
      <alignment vertical="center"/>
    </xf>
    <xf numFmtId="179" fontId="15" fillId="0" borderId="21" xfId="1" quotePrefix="1" applyNumberFormat="1" applyFont="1" applyFill="1" applyBorder="1" applyAlignment="1">
      <alignment vertical="center"/>
    </xf>
    <xf numFmtId="179" fontId="9" fillId="0" borderId="21" xfId="1" quotePrefix="1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horizontal="center" vertical="center"/>
    </xf>
    <xf numFmtId="179" fontId="16" fillId="0" borderId="0" xfId="1" quotePrefix="1" applyNumberFormat="1" applyFont="1" applyFill="1" applyBorder="1" applyAlignment="1">
      <alignment horizontal="right" vertical="center"/>
    </xf>
    <xf numFmtId="179" fontId="11" fillId="0" borderId="21" xfId="1" applyNumberFormat="1" applyFont="1" applyFill="1" applyBorder="1" applyAlignment="1">
      <alignment horizontal="right" vertical="center"/>
    </xf>
    <xf numFmtId="179" fontId="17" fillId="0" borderId="21" xfId="1" applyNumberFormat="1" applyFont="1" applyFill="1" applyBorder="1" applyAlignment="1">
      <alignment horizontal="right" vertical="center"/>
    </xf>
    <xf numFmtId="179" fontId="11" fillId="0" borderId="21" xfId="1" applyNumberFormat="1" applyFont="1" applyFill="1" applyBorder="1" applyAlignment="1">
      <alignment vertical="center"/>
    </xf>
    <xf numFmtId="179" fontId="17" fillId="0" borderId="21" xfId="1" applyNumberFormat="1" applyFont="1" applyFill="1" applyBorder="1" applyAlignment="1">
      <alignment vertical="center"/>
    </xf>
    <xf numFmtId="179" fontId="16" fillId="0" borderId="1" xfId="1" quotePrefix="1" applyNumberFormat="1" applyFont="1" applyFill="1" applyBorder="1" applyAlignment="1">
      <alignment vertical="center"/>
    </xf>
    <xf numFmtId="179" fontId="10" fillId="0" borderId="1" xfId="1" quotePrefix="1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179" fontId="15" fillId="0" borderId="21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79" fontId="10" fillId="0" borderId="6" xfId="1" quotePrefix="1" applyNumberFormat="1" applyFont="1" applyFill="1" applyBorder="1" applyAlignment="1">
      <alignment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3" fillId="2" borderId="19" xfId="0" applyFont="1" applyFill="1" applyBorder="1" applyAlignment="1">
      <alignment horizontal="center" vertical="center" wrapText="1"/>
    </xf>
    <xf numFmtId="0" fontId="13" fillId="2" borderId="33" xfId="0" applyFont="1" applyFill="1" applyBorder="1" applyAlignment="1">
      <alignment horizontal="center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34" xfId="0" applyFont="1" applyFill="1" applyBorder="1" applyAlignment="1">
      <alignment horizontal="center" vertical="center"/>
    </xf>
    <xf numFmtId="179" fontId="12" fillId="0" borderId="6" xfId="1" applyNumberFormat="1" applyFont="1" applyBorder="1" applyAlignment="1">
      <alignment vertical="center"/>
    </xf>
    <xf numFmtId="179" fontId="12" fillId="0" borderId="0" xfId="1" applyNumberFormat="1" applyFont="1" applyBorder="1" applyAlignment="1">
      <alignment vertical="center"/>
    </xf>
    <xf numFmtId="179" fontId="14" fillId="0" borderId="0" xfId="1" applyNumberFormat="1" applyFont="1" applyBorder="1" applyAlignment="1">
      <alignment vertical="center"/>
    </xf>
    <xf numFmtId="180" fontId="10" fillId="0" borderId="0" xfId="1" quotePrefix="1" applyNumberFormat="1" applyFont="1" applyFill="1" applyBorder="1" applyAlignment="1">
      <alignment vertical="center"/>
    </xf>
    <xf numFmtId="180" fontId="10" fillId="0" borderId="6" xfId="1" quotePrefix="1" applyNumberFormat="1" applyFont="1" applyFill="1" applyBorder="1" applyAlignment="1">
      <alignment vertical="center"/>
    </xf>
    <xf numFmtId="180" fontId="10" fillId="0" borderId="17" xfId="1" quotePrefix="1" applyNumberFormat="1" applyFont="1" applyFill="1" applyBorder="1" applyAlignment="1">
      <alignment vertical="center"/>
    </xf>
    <xf numFmtId="180" fontId="10" fillId="0" borderId="10" xfId="1" quotePrefix="1" applyNumberFormat="1" applyFont="1" applyFill="1" applyBorder="1" applyAlignment="1">
      <alignment vertical="center"/>
    </xf>
    <xf numFmtId="180" fontId="10" fillId="0" borderId="13" xfId="1" quotePrefix="1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80" fontId="10" fillId="0" borderId="15" xfId="1" quotePrefix="1" applyNumberFormat="1" applyFont="1" applyFill="1" applyBorder="1" applyAlignment="1">
      <alignment vertical="center"/>
    </xf>
    <xf numFmtId="179" fontId="10" fillId="0" borderId="21" xfId="1" quotePrefix="1" applyNumberFormat="1" applyFont="1" applyFill="1" applyBorder="1" applyAlignment="1">
      <alignment vertical="center"/>
    </xf>
    <xf numFmtId="179" fontId="16" fillId="0" borderId="21" xfId="1" applyNumberFormat="1" applyFont="1" applyFill="1" applyBorder="1" applyAlignment="1">
      <alignment horizontal="right" vertical="center"/>
    </xf>
    <xf numFmtId="179" fontId="16" fillId="0" borderId="21" xfId="1" quotePrefix="1" applyNumberFormat="1" applyFont="1" applyFill="1" applyBorder="1" applyAlignment="1">
      <alignment vertical="center"/>
    </xf>
    <xf numFmtId="179" fontId="10" fillId="2" borderId="22" xfId="1" quotePrefix="1" applyNumberFormat="1" applyFont="1" applyFill="1" applyBorder="1" applyAlignment="1">
      <alignment vertical="center"/>
    </xf>
    <xf numFmtId="179" fontId="16" fillId="2" borderId="22" xfId="1" quotePrefix="1" applyNumberFormat="1" applyFont="1" applyFill="1" applyBorder="1" applyAlignment="1">
      <alignment vertical="center"/>
    </xf>
    <xf numFmtId="179" fontId="16" fillId="0" borderId="22" xfId="2" quotePrefix="1" applyNumberFormat="1" applyFont="1" applyFill="1" applyBorder="1" applyAlignment="1">
      <alignment vertical="center"/>
    </xf>
    <xf numFmtId="179" fontId="10" fillId="0" borderId="22" xfId="2" quotePrefix="1" applyNumberFormat="1" applyFont="1" applyFill="1" applyBorder="1" applyAlignment="1">
      <alignment vertical="center"/>
    </xf>
    <xf numFmtId="0" fontId="12" fillId="0" borderId="22" xfId="0" applyFont="1" applyFill="1" applyBorder="1" applyAlignment="1">
      <alignment horizontal="center" vertical="center"/>
    </xf>
    <xf numFmtId="0" fontId="12" fillId="0" borderId="21" xfId="0" applyFont="1" applyFill="1" applyBorder="1" applyAlignment="1">
      <alignment horizontal="center" vertical="center"/>
    </xf>
    <xf numFmtId="0" fontId="12" fillId="2" borderId="22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179" fontId="12" fillId="0" borderId="21" xfId="1" applyNumberFormat="1" applyFont="1" applyFill="1" applyBorder="1" applyAlignment="1">
      <alignment horizontal="right" vertical="center"/>
    </xf>
    <xf numFmtId="179" fontId="14" fillId="0" borderId="21" xfId="1" applyNumberFormat="1" applyFont="1" applyFill="1" applyBorder="1" applyAlignment="1">
      <alignment horizontal="right" vertical="center"/>
    </xf>
    <xf numFmtId="179" fontId="12" fillId="0" borderId="21" xfId="1" applyNumberFormat="1" applyFont="1" applyFill="1" applyBorder="1" applyAlignment="1">
      <alignment vertical="center"/>
    </xf>
    <xf numFmtId="179" fontId="14" fillId="0" borderId="21" xfId="1" applyNumberFormat="1" applyFont="1" applyFill="1" applyBorder="1" applyAlignment="1">
      <alignment vertical="center"/>
    </xf>
    <xf numFmtId="179" fontId="15" fillId="3" borderId="26" xfId="2" quotePrefix="1" applyNumberFormat="1" applyFont="1" applyFill="1" applyBorder="1" applyAlignment="1">
      <alignment vertical="center"/>
    </xf>
    <xf numFmtId="0" fontId="8" fillId="3" borderId="26" xfId="0" applyFont="1" applyFill="1" applyBorder="1" applyAlignment="1">
      <alignment horizontal="center" vertical="center"/>
    </xf>
    <xf numFmtId="179" fontId="9" fillId="3" borderId="26" xfId="2" quotePrefix="1" applyNumberFormat="1" applyFont="1" applyFill="1" applyBorder="1" applyAlignment="1">
      <alignment vertical="center"/>
    </xf>
    <xf numFmtId="179" fontId="16" fillId="0" borderId="23" xfId="2" quotePrefix="1" applyNumberFormat="1" applyFont="1" applyFill="1" applyBorder="1" applyAlignment="1">
      <alignment vertical="center"/>
    </xf>
    <xf numFmtId="179" fontId="10" fillId="0" borderId="23" xfId="2" quotePrefix="1" applyNumberFormat="1" applyFont="1" applyFill="1" applyBorder="1" applyAlignment="1">
      <alignment vertical="center"/>
    </xf>
    <xf numFmtId="0" fontId="12" fillId="0" borderId="23" xfId="0" applyFont="1" applyFill="1" applyBorder="1" applyAlignment="1">
      <alignment horizontal="center" vertical="center"/>
    </xf>
    <xf numFmtId="179" fontId="12" fillId="0" borderId="22" xfId="1" applyNumberFormat="1" applyFont="1" applyFill="1" applyBorder="1" applyAlignment="1">
      <alignment horizontal="right" vertical="center"/>
    </xf>
    <xf numFmtId="179" fontId="14" fillId="0" borderId="22" xfId="1" applyNumberFormat="1" applyFont="1" applyFill="1" applyBorder="1" applyAlignment="1">
      <alignment horizontal="right" vertical="center"/>
    </xf>
    <xf numFmtId="179" fontId="12" fillId="0" borderId="22" xfId="1" applyNumberFormat="1" applyFont="1" applyFill="1" applyBorder="1" applyAlignment="1">
      <alignment vertical="center"/>
    </xf>
    <xf numFmtId="179" fontId="14" fillId="0" borderId="22" xfId="1" applyNumberFormat="1" applyFont="1" applyFill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3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179" fontId="16" fillId="0" borderId="22" xfId="1" applyNumberFormat="1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right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13" fillId="2" borderId="8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/>
    </xf>
    <xf numFmtId="0" fontId="6" fillId="0" borderId="22" xfId="0" applyFont="1" applyBorder="1" applyAlignment="1">
      <alignment horizontal="center" vertical="center"/>
    </xf>
    <xf numFmtId="180" fontId="12" fillId="0" borderId="22" xfId="1" applyNumberFormat="1" applyFont="1" applyBorder="1" applyAlignment="1">
      <alignment vertical="center"/>
    </xf>
    <xf numFmtId="180" fontId="12" fillId="0" borderId="22" xfId="1" applyNumberFormat="1" applyFont="1" applyBorder="1" applyAlignment="1">
      <alignment horizontal="right" vertical="center"/>
    </xf>
    <xf numFmtId="0" fontId="7" fillId="0" borderId="36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180" fontId="10" fillId="0" borderId="35" xfId="1" quotePrefix="1" applyNumberFormat="1" applyFont="1" applyFill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180" fontId="10" fillId="0" borderId="21" xfId="1" quotePrefix="1" applyNumberFormat="1" applyFont="1" applyFill="1" applyBorder="1" applyAlignment="1">
      <alignment vertical="center"/>
    </xf>
    <xf numFmtId="0" fontId="7" fillId="0" borderId="4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JB16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AW588"/>
  <sheetViews>
    <sheetView showGridLines="0" tabSelected="1" zoomScaleNormal="100" zoomScaleSheetLayoutView="100" workbookViewId="0"/>
  </sheetViews>
  <sheetFormatPr defaultRowHeight="15.95" customHeight="1"/>
  <cols>
    <col min="1" max="4" width="2.125" style="4" customWidth="1"/>
    <col min="5" max="81" width="2.125" style="1" customWidth="1"/>
    <col min="82" max="16384" width="9" style="1"/>
  </cols>
  <sheetData>
    <row r="1" spans="1:44" s="37" customFormat="1" ht="21" customHeight="1">
      <c r="A1" s="47" t="s">
        <v>72</v>
      </c>
    </row>
    <row r="2" spans="1:44" s="11" customFormat="1" ht="15" customHeight="1">
      <c r="A2" s="10"/>
      <c r="B2" s="10"/>
      <c r="C2" s="10"/>
      <c r="D2" s="10"/>
    </row>
    <row r="3" spans="1:44" s="10" customFormat="1" ht="15" customHeight="1">
      <c r="A3" s="60" t="s">
        <v>9</v>
      </c>
      <c r="B3" s="60"/>
      <c r="C3" s="60"/>
      <c r="D3" s="60"/>
      <c r="E3" s="62" t="s">
        <v>29</v>
      </c>
      <c r="F3" s="63"/>
      <c r="G3" s="63"/>
      <c r="H3" s="63"/>
      <c r="I3" s="63"/>
      <c r="J3" s="63"/>
      <c r="K3" s="63"/>
      <c r="L3" s="63"/>
      <c r="M3" s="63"/>
      <c r="N3" s="63"/>
      <c r="O3" s="62" t="s">
        <v>28</v>
      </c>
      <c r="P3" s="63"/>
      <c r="Q3" s="63"/>
      <c r="R3" s="63"/>
      <c r="S3" s="63"/>
      <c r="T3" s="63"/>
      <c r="U3" s="63"/>
      <c r="V3" s="63"/>
      <c r="W3" s="63"/>
      <c r="X3" s="64"/>
      <c r="Y3" s="62" t="s">
        <v>27</v>
      </c>
      <c r="Z3" s="63"/>
      <c r="AA3" s="63"/>
      <c r="AB3" s="63"/>
      <c r="AC3" s="63"/>
      <c r="AD3" s="63"/>
      <c r="AE3" s="63"/>
      <c r="AF3" s="63"/>
      <c r="AG3" s="63"/>
      <c r="AH3" s="64"/>
      <c r="AI3" s="63" t="s">
        <v>26</v>
      </c>
      <c r="AJ3" s="63"/>
      <c r="AK3" s="63"/>
      <c r="AL3" s="63"/>
      <c r="AM3" s="63"/>
      <c r="AN3" s="63"/>
      <c r="AO3" s="63"/>
      <c r="AP3" s="63"/>
      <c r="AQ3" s="63"/>
      <c r="AR3" s="63"/>
    </row>
    <row r="4" spans="1:44" s="10" customFormat="1" ht="15" customHeight="1">
      <c r="A4" s="61"/>
      <c r="B4" s="61"/>
      <c r="C4" s="61"/>
      <c r="D4" s="61"/>
      <c r="E4" s="56" t="s">
        <v>0</v>
      </c>
      <c r="F4" s="51"/>
      <c r="G4" s="51"/>
      <c r="H4" s="57"/>
      <c r="I4" s="51" t="s">
        <v>1</v>
      </c>
      <c r="J4" s="51"/>
      <c r="K4" s="57"/>
      <c r="L4" s="50" t="s">
        <v>2</v>
      </c>
      <c r="M4" s="51"/>
      <c r="N4" s="55"/>
      <c r="O4" s="58" t="s">
        <v>0</v>
      </c>
      <c r="P4" s="59"/>
      <c r="Q4" s="59"/>
      <c r="R4" s="59"/>
      <c r="S4" s="59" t="s">
        <v>1</v>
      </c>
      <c r="T4" s="59"/>
      <c r="U4" s="59"/>
      <c r="V4" s="50" t="s">
        <v>2</v>
      </c>
      <c r="W4" s="51"/>
      <c r="X4" s="55"/>
      <c r="Y4" s="56" t="s">
        <v>0</v>
      </c>
      <c r="Z4" s="51"/>
      <c r="AA4" s="51"/>
      <c r="AB4" s="57"/>
      <c r="AC4" s="51" t="s">
        <v>1</v>
      </c>
      <c r="AD4" s="51"/>
      <c r="AE4" s="57"/>
      <c r="AF4" s="50" t="s">
        <v>2</v>
      </c>
      <c r="AG4" s="51"/>
      <c r="AH4" s="55"/>
      <c r="AI4" s="58" t="s">
        <v>0</v>
      </c>
      <c r="AJ4" s="59"/>
      <c r="AK4" s="59"/>
      <c r="AL4" s="59"/>
      <c r="AM4" s="59" t="s">
        <v>1</v>
      </c>
      <c r="AN4" s="59"/>
      <c r="AO4" s="59"/>
      <c r="AP4" s="50" t="s">
        <v>2</v>
      </c>
      <c r="AQ4" s="51"/>
      <c r="AR4" s="51"/>
    </row>
    <row r="5" spans="1:44" s="11" customFormat="1" ht="21" customHeight="1">
      <c r="A5" s="52" t="s">
        <v>14</v>
      </c>
      <c r="B5" s="52"/>
      <c r="C5" s="52"/>
      <c r="D5" s="52"/>
      <c r="E5" s="53">
        <f>SUM(E11,E17,E23,E29,E35,E41,E47,E53,E64,E70,E76,E82,E88,E94,E100,E106,E118,E124,E130,E136,E137,E138)</f>
        <v>72404</v>
      </c>
      <c r="F5" s="53"/>
      <c r="G5" s="53"/>
      <c r="H5" s="53"/>
      <c r="I5" s="54">
        <f>SUM(I11,I17,I23,I29,I35,I41,I47,I53,I64,I70,I76,I82,I88,I94,I100,I106,I118,I124,I130,I136,I137,I138)</f>
        <v>35436</v>
      </c>
      <c r="J5" s="54"/>
      <c r="K5" s="54"/>
      <c r="L5" s="54">
        <f>SUM(L11,L17,L23,L29,L35,L41,L47,L53,L64,L70,L76,L82,L88,L94,L100,L106,L118,L124,L130,L136,L137,L138)</f>
        <v>36968</v>
      </c>
      <c r="M5" s="54"/>
      <c r="N5" s="54"/>
      <c r="O5" s="53">
        <f>SUM(O11,O17,O23,O29,O35,O41,O47,O53,O64,O70,O76,O82,O88,O94,O100,O106,O118,O124,O130,O136,O137,O138)</f>
        <v>76919</v>
      </c>
      <c r="P5" s="53"/>
      <c r="Q5" s="53"/>
      <c r="R5" s="53"/>
      <c r="S5" s="54">
        <f>SUM(S11,S17,S23,S29,S35,S41,S47,S53,S64,S70,S76,S82,S88,S94,S100,S106,S118,S124,S130,S136,S137,S138)</f>
        <v>37453</v>
      </c>
      <c r="T5" s="54"/>
      <c r="U5" s="54"/>
      <c r="V5" s="54">
        <f>SUM(V11,V17,V23,V29,V35,V41,V47,V53,V64,V70,V76,V82,V88,V94,V100,V106,V118,V124,V130,V136,V137,V138)</f>
        <v>39466</v>
      </c>
      <c r="W5" s="54"/>
      <c r="X5" s="54"/>
      <c r="Y5" s="53">
        <f>SUM(Y11,Y17,Y23,Y29,Y35,Y41,Y47,Y53,Y64,Y70,Y76,Y82,Y88,Y94,Y100,Y106,Y118,Y124,Y130,Y136,Y137,Y138)</f>
        <v>77644</v>
      </c>
      <c r="Z5" s="53"/>
      <c r="AA5" s="53"/>
      <c r="AB5" s="53"/>
      <c r="AC5" s="54">
        <f>SUM(AC11,AC17,AC23,AC29,AC35,AC41,AC47,AC53,AC64,AC70,AC76,AC82,AC88,AC94,AC100,AC106,AC118,AC124,AC130,AC136,AC137,AC138)</f>
        <v>37579</v>
      </c>
      <c r="AD5" s="54"/>
      <c r="AE5" s="54"/>
      <c r="AF5" s="54">
        <f>SUM(AF11,AF17,AF23,AF29,AF35,AF41,AF47,AF53,AF64,AF70,AF76,AF82,AF88,AF94,AF100,AF106,AF118,AF124,AF130,AF136,AF137,AF138)</f>
        <v>40065</v>
      </c>
      <c r="AG5" s="54"/>
      <c r="AH5" s="54"/>
      <c r="AI5" s="53">
        <f>SUM(AI11,AI17,AI23,AI29,AI35,AI41,AI47,AI53,AI64,AI70,AI76,AI82,AI88,AI94,AI100,AI106,AI118,AI124,AI130,AI136,AI137,AI138)</f>
        <v>77686</v>
      </c>
      <c r="AJ5" s="53"/>
      <c r="AK5" s="53"/>
      <c r="AL5" s="53"/>
      <c r="AM5" s="54">
        <f>SUM(AM11,AM17,AM23,AM29,AM35,AM41,AM47,AM53,AM64,AM70,AM76,AM82,AM88,AM94,AM100,AM106,AM118,AM124,AM130,AM136,AM137,AM138)</f>
        <v>37442</v>
      </c>
      <c r="AN5" s="54"/>
      <c r="AO5" s="54"/>
      <c r="AP5" s="54">
        <f>SUM(AP11,AP17,AP23,AP29,AP35,AP41,AP47,AP53,AP64,AP70,AP76,AP82,AP88,AP94,AP100,AP106,AP118,AP124,AP130,AP136,AP137,AP138)</f>
        <v>40244</v>
      </c>
      <c r="AQ5" s="54"/>
      <c r="AR5" s="54"/>
    </row>
    <row r="6" spans="1:44" s="11" customFormat="1" ht="15" customHeight="1">
      <c r="A6" s="66">
        <v>0</v>
      </c>
      <c r="B6" s="66"/>
      <c r="C6" s="66"/>
      <c r="D6" s="66"/>
      <c r="E6" s="67">
        <v>819</v>
      </c>
      <c r="F6" s="67"/>
      <c r="G6" s="67"/>
      <c r="H6" s="67"/>
      <c r="I6" s="65">
        <v>411</v>
      </c>
      <c r="J6" s="65"/>
      <c r="K6" s="65"/>
      <c r="L6" s="65">
        <v>408</v>
      </c>
      <c r="M6" s="65"/>
      <c r="N6" s="65"/>
      <c r="O6" s="67">
        <v>869</v>
      </c>
      <c r="P6" s="67"/>
      <c r="Q6" s="67"/>
      <c r="R6" s="67"/>
      <c r="S6" s="65">
        <v>427</v>
      </c>
      <c r="T6" s="65"/>
      <c r="U6" s="65"/>
      <c r="V6" s="65">
        <v>442</v>
      </c>
      <c r="W6" s="65"/>
      <c r="X6" s="65"/>
      <c r="Y6" s="67">
        <v>696</v>
      </c>
      <c r="Z6" s="67"/>
      <c r="AA6" s="67"/>
      <c r="AB6" s="67"/>
      <c r="AC6" s="65">
        <v>366</v>
      </c>
      <c r="AD6" s="65"/>
      <c r="AE6" s="65"/>
      <c r="AF6" s="65">
        <v>330</v>
      </c>
      <c r="AG6" s="65"/>
      <c r="AH6" s="65"/>
      <c r="AI6" s="67">
        <f>SUM(AM6:AR6)</f>
        <v>618</v>
      </c>
      <c r="AJ6" s="67"/>
      <c r="AK6" s="67"/>
      <c r="AL6" s="67"/>
      <c r="AM6" s="65">
        <v>306</v>
      </c>
      <c r="AN6" s="65"/>
      <c r="AO6" s="65"/>
      <c r="AP6" s="65">
        <v>312</v>
      </c>
      <c r="AQ6" s="65"/>
      <c r="AR6" s="65"/>
    </row>
    <row r="7" spans="1:44" s="11" customFormat="1" ht="15" customHeight="1">
      <c r="A7" s="66">
        <v>1</v>
      </c>
      <c r="B7" s="66"/>
      <c r="C7" s="66"/>
      <c r="D7" s="66"/>
      <c r="E7" s="67">
        <v>733</v>
      </c>
      <c r="F7" s="67"/>
      <c r="G7" s="67"/>
      <c r="H7" s="67"/>
      <c r="I7" s="65">
        <v>393</v>
      </c>
      <c r="J7" s="65"/>
      <c r="K7" s="65"/>
      <c r="L7" s="65">
        <v>340</v>
      </c>
      <c r="M7" s="65"/>
      <c r="N7" s="65"/>
      <c r="O7" s="67">
        <v>821</v>
      </c>
      <c r="P7" s="67"/>
      <c r="Q7" s="67"/>
      <c r="R7" s="67"/>
      <c r="S7" s="65">
        <v>441</v>
      </c>
      <c r="T7" s="65"/>
      <c r="U7" s="65"/>
      <c r="V7" s="65">
        <v>380</v>
      </c>
      <c r="W7" s="65"/>
      <c r="X7" s="65"/>
      <c r="Y7" s="67">
        <v>722</v>
      </c>
      <c r="Z7" s="67"/>
      <c r="AA7" s="67"/>
      <c r="AB7" s="67"/>
      <c r="AC7" s="65">
        <v>372</v>
      </c>
      <c r="AD7" s="65"/>
      <c r="AE7" s="65"/>
      <c r="AF7" s="65">
        <v>350</v>
      </c>
      <c r="AG7" s="65"/>
      <c r="AH7" s="65"/>
      <c r="AI7" s="67">
        <f>SUM(AM7:AR7)</f>
        <v>619</v>
      </c>
      <c r="AJ7" s="67"/>
      <c r="AK7" s="67"/>
      <c r="AL7" s="67"/>
      <c r="AM7" s="65">
        <v>300</v>
      </c>
      <c r="AN7" s="65"/>
      <c r="AO7" s="65"/>
      <c r="AP7" s="65">
        <v>319</v>
      </c>
      <c r="AQ7" s="65"/>
      <c r="AR7" s="65"/>
    </row>
    <row r="8" spans="1:44" s="11" customFormat="1" ht="15" customHeight="1">
      <c r="A8" s="66">
        <v>2</v>
      </c>
      <c r="B8" s="66"/>
      <c r="C8" s="66"/>
      <c r="D8" s="66"/>
      <c r="E8" s="67">
        <v>760</v>
      </c>
      <c r="F8" s="67"/>
      <c r="G8" s="67"/>
      <c r="H8" s="67"/>
      <c r="I8" s="65">
        <v>403</v>
      </c>
      <c r="J8" s="65"/>
      <c r="K8" s="65"/>
      <c r="L8" s="65">
        <v>357</v>
      </c>
      <c r="M8" s="65"/>
      <c r="N8" s="65"/>
      <c r="O8" s="67">
        <v>857</v>
      </c>
      <c r="P8" s="67"/>
      <c r="Q8" s="67"/>
      <c r="R8" s="67"/>
      <c r="S8" s="65">
        <v>450</v>
      </c>
      <c r="T8" s="65"/>
      <c r="U8" s="65"/>
      <c r="V8" s="65">
        <v>407</v>
      </c>
      <c r="W8" s="65"/>
      <c r="X8" s="65"/>
      <c r="Y8" s="67">
        <v>791</v>
      </c>
      <c r="Z8" s="67"/>
      <c r="AA8" s="67"/>
      <c r="AB8" s="67"/>
      <c r="AC8" s="65">
        <v>386</v>
      </c>
      <c r="AD8" s="65"/>
      <c r="AE8" s="65"/>
      <c r="AF8" s="65">
        <v>405</v>
      </c>
      <c r="AG8" s="65"/>
      <c r="AH8" s="65"/>
      <c r="AI8" s="67">
        <f>SUM(AM8:AR8)</f>
        <v>664</v>
      </c>
      <c r="AJ8" s="67"/>
      <c r="AK8" s="67"/>
      <c r="AL8" s="67"/>
      <c r="AM8" s="65">
        <v>328</v>
      </c>
      <c r="AN8" s="65"/>
      <c r="AO8" s="65"/>
      <c r="AP8" s="65">
        <v>336</v>
      </c>
      <c r="AQ8" s="65"/>
      <c r="AR8" s="65"/>
    </row>
    <row r="9" spans="1:44" s="11" customFormat="1" ht="15" customHeight="1">
      <c r="A9" s="66">
        <v>3</v>
      </c>
      <c r="B9" s="66"/>
      <c r="C9" s="66"/>
      <c r="D9" s="66"/>
      <c r="E9" s="67">
        <v>757</v>
      </c>
      <c r="F9" s="67"/>
      <c r="G9" s="67"/>
      <c r="H9" s="67"/>
      <c r="I9" s="65">
        <v>392</v>
      </c>
      <c r="J9" s="65"/>
      <c r="K9" s="65"/>
      <c r="L9" s="65">
        <v>365</v>
      </c>
      <c r="M9" s="65"/>
      <c r="N9" s="65"/>
      <c r="O9" s="67">
        <v>897</v>
      </c>
      <c r="P9" s="67"/>
      <c r="Q9" s="67"/>
      <c r="R9" s="67"/>
      <c r="S9" s="65">
        <v>477</v>
      </c>
      <c r="T9" s="65"/>
      <c r="U9" s="65"/>
      <c r="V9" s="65">
        <v>420</v>
      </c>
      <c r="W9" s="65"/>
      <c r="X9" s="65"/>
      <c r="Y9" s="67">
        <v>823</v>
      </c>
      <c r="Z9" s="67"/>
      <c r="AA9" s="67"/>
      <c r="AB9" s="67"/>
      <c r="AC9" s="65">
        <v>430</v>
      </c>
      <c r="AD9" s="65"/>
      <c r="AE9" s="65"/>
      <c r="AF9" s="65">
        <v>393</v>
      </c>
      <c r="AG9" s="65"/>
      <c r="AH9" s="65"/>
      <c r="AI9" s="67">
        <f>SUM(AM9:AR9)</f>
        <v>689</v>
      </c>
      <c r="AJ9" s="67"/>
      <c r="AK9" s="67"/>
      <c r="AL9" s="67"/>
      <c r="AM9" s="65">
        <v>365</v>
      </c>
      <c r="AN9" s="65"/>
      <c r="AO9" s="65"/>
      <c r="AP9" s="65">
        <v>324</v>
      </c>
      <c r="AQ9" s="65"/>
      <c r="AR9" s="65"/>
    </row>
    <row r="10" spans="1:44" s="11" customFormat="1" ht="15" customHeight="1">
      <c r="A10" s="66">
        <v>4</v>
      </c>
      <c r="B10" s="66"/>
      <c r="C10" s="66"/>
      <c r="D10" s="66"/>
      <c r="E10" s="67">
        <v>712</v>
      </c>
      <c r="F10" s="67"/>
      <c r="G10" s="67"/>
      <c r="H10" s="67"/>
      <c r="I10" s="65">
        <v>362</v>
      </c>
      <c r="J10" s="65"/>
      <c r="K10" s="65"/>
      <c r="L10" s="65">
        <v>350</v>
      </c>
      <c r="M10" s="65"/>
      <c r="N10" s="65"/>
      <c r="O10" s="67">
        <v>877</v>
      </c>
      <c r="P10" s="67"/>
      <c r="Q10" s="67"/>
      <c r="R10" s="67"/>
      <c r="S10" s="65">
        <v>439</v>
      </c>
      <c r="T10" s="65"/>
      <c r="U10" s="65"/>
      <c r="V10" s="65">
        <v>438</v>
      </c>
      <c r="W10" s="65"/>
      <c r="X10" s="65"/>
      <c r="Y10" s="67">
        <v>868</v>
      </c>
      <c r="Z10" s="67"/>
      <c r="AA10" s="67"/>
      <c r="AB10" s="67"/>
      <c r="AC10" s="65">
        <v>435</v>
      </c>
      <c r="AD10" s="65"/>
      <c r="AE10" s="65"/>
      <c r="AF10" s="65">
        <v>433</v>
      </c>
      <c r="AG10" s="65"/>
      <c r="AH10" s="65"/>
      <c r="AI10" s="67">
        <f>SUM(AM10:AR10)</f>
        <v>693</v>
      </c>
      <c r="AJ10" s="67"/>
      <c r="AK10" s="67"/>
      <c r="AL10" s="67"/>
      <c r="AM10" s="65">
        <v>342</v>
      </c>
      <c r="AN10" s="65"/>
      <c r="AO10" s="65"/>
      <c r="AP10" s="65">
        <v>351</v>
      </c>
      <c r="AQ10" s="65"/>
      <c r="AR10" s="65"/>
    </row>
    <row r="11" spans="1:44" s="11" customFormat="1" ht="21" customHeight="1">
      <c r="A11" s="68" t="s">
        <v>15</v>
      </c>
      <c r="B11" s="68"/>
      <c r="C11" s="68"/>
      <c r="D11" s="68"/>
      <c r="E11" s="69">
        <f>SUM(E6:H10)</f>
        <v>3781</v>
      </c>
      <c r="F11" s="69"/>
      <c r="G11" s="69"/>
      <c r="H11" s="69"/>
      <c r="I11" s="70">
        <f>SUM(I6:K10)</f>
        <v>1961</v>
      </c>
      <c r="J11" s="70"/>
      <c r="K11" s="70"/>
      <c r="L11" s="70">
        <f>SUM(L6:N10)</f>
        <v>1820</v>
      </c>
      <c r="M11" s="70"/>
      <c r="N11" s="70"/>
      <c r="O11" s="69">
        <f>SUM(O6:R10)</f>
        <v>4321</v>
      </c>
      <c r="P11" s="69"/>
      <c r="Q11" s="69"/>
      <c r="R11" s="69"/>
      <c r="S11" s="70">
        <f>SUM(S6:U10)</f>
        <v>2234</v>
      </c>
      <c r="T11" s="70"/>
      <c r="U11" s="70"/>
      <c r="V11" s="70">
        <f>SUM(V6:X10)</f>
        <v>2087</v>
      </c>
      <c r="W11" s="70"/>
      <c r="X11" s="70"/>
      <c r="Y11" s="69">
        <f>SUM(Y6:AB10)</f>
        <v>3900</v>
      </c>
      <c r="Z11" s="69"/>
      <c r="AA11" s="69"/>
      <c r="AB11" s="69"/>
      <c r="AC11" s="70">
        <f>SUM(AC6:AE10)</f>
        <v>1989</v>
      </c>
      <c r="AD11" s="70"/>
      <c r="AE11" s="70"/>
      <c r="AF11" s="70">
        <f>SUM(AF6:AH10)</f>
        <v>1911</v>
      </c>
      <c r="AG11" s="70"/>
      <c r="AH11" s="70"/>
      <c r="AI11" s="69">
        <f>SUM(AI6:AL10)</f>
        <v>3283</v>
      </c>
      <c r="AJ11" s="69"/>
      <c r="AK11" s="69"/>
      <c r="AL11" s="69"/>
      <c r="AM11" s="70">
        <f>SUM(AM6:AO10)</f>
        <v>1641</v>
      </c>
      <c r="AN11" s="70"/>
      <c r="AO11" s="70"/>
      <c r="AP11" s="70">
        <f>SUM(AP6:AR10)</f>
        <v>1642</v>
      </c>
      <c r="AQ11" s="70"/>
      <c r="AR11" s="70"/>
    </row>
    <row r="12" spans="1:44" s="13" customFormat="1" ht="15" customHeight="1">
      <c r="A12" s="66">
        <v>5</v>
      </c>
      <c r="B12" s="66"/>
      <c r="C12" s="66"/>
      <c r="D12" s="66"/>
      <c r="E12" s="67">
        <v>655</v>
      </c>
      <c r="F12" s="67"/>
      <c r="G12" s="67"/>
      <c r="H12" s="67"/>
      <c r="I12" s="65">
        <v>325</v>
      </c>
      <c r="J12" s="65"/>
      <c r="K12" s="65"/>
      <c r="L12" s="65">
        <v>330</v>
      </c>
      <c r="M12" s="65"/>
      <c r="N12" s="65"/>
      <c r="O12" s="67">
        <v>876</v>
      </c>
      <c r="P12" s="67"/>
      <c r="Q12" s="67"/>
      <c r="R12" s="67"/>
      <c r="S12" s="65">
        <v>460</v>
      </c>
      <c r="T12" s="65"/>
      <c r="U12" s="65"/>
      <c r="V12" s="65">
        <v>416</v>
      </c>
      <c r="W12" s="65"/>
      <c r="X12" s="65"/>
      <c r="Y12" s="67">
        <v>846</v>
      </c>
      <c r="Z12" s="67"/>
      <c r="AA12" s="67"/>
      <c r="AB12" s="67"/>
      <c r="AC12" s="65">
        <v>427</v>
      </c>
      <c r="AD12" s="65"/>
      <c r="AE12" s="65"/>
      <c r="AF12" s="65">
        <v>419</v>
      </c>
      <c r="AG12" s="65"/>
      <c r="AH12" s="65"/>
      <c r="AI12" s="67">
        <f>SUM(AM12:AR12)</f>
        <v>723</v>
      </c>
      <c r="AJ12" s="67"/>
      <c r="AK12" s="67"/>
      <c r="AL12" s="67"/>
      <c r="AM12" s="65">
        <v>396</v>
      </c>
      <c r="AN12" s="65"/>
      <c r="AO12" s="65"/>
      <c r="AP12" s="65">
        <v>327</v>
      </c>
      <c r="AQ12" s="65"/>
      <c r="AR12" s="65"/>
    </row>
    <row r="13" spans="1:44" s="11" customFormat="1" ht="15" customHeight="1">
      <c r="A13" s="66">
        <v>6</v>
      </c>
      <c r="B13" s="66"/>
      <c r="C13" s="66"/>
      <c r="D13" s="66"/>
      <c r="E13" s="67">
        <v>746</v>
      </c>
      <c r="F13" s="67"/>
      <c r="G13" s="67"/>
      <c r="H13" s="67"/>
      <c r="I13" s="65">
        <v>388</v>
      </c>
      <c r="J13" s="65"/>
      <c r="K13" s="65"/>
      <c r="L13" s="65">
        <v>358</v>
      </c>
      <c r="M13" s="65"/>
      <c r="N13" s="65"/>
      <c r="O13" s="67">
        <v>837</v>
      </c>
      <c r="P13" s="67"/>
      <c r="Q13" s="67"/>
      <c r="R13" s="67"/>
      <c r="S13" s="65">
        <v>450</v>
      </c>
      <c r="T13" s="65"/>
      <c r="U13" s="65"/>
      <c r="V13" s="65">
        <v>387</v>
      </c>
      <c r="W13" s="65"/>
      <c r="X13" s="65"/>
      <c r="Y13" s="67">
        <v>861</v>
      </c>
      <c r="Z13" s="67"/>
      <c r="AA13" s="67"/>
      <c r="AB13" s="67"/>
      <c r="AC13" s="65">
        <v>436</v>
      </c>
      <c r="AD13" s="65"/>
      <c r="AE13" s="65"/>
      <c r="AF13" s="65">
        <v>425</v>
      </c>
      <c r="AG13" s="65"/>
      <c r="AH13" s="65"/>
      <c r="AI13" s="67">
        <f>SUM(AM13:AR13)</f>
        <v>755</v>
      </c>
      <c r="AJ13" s="67"/>
      <c r="AK13" s="67"/>
      <c r="AL13" s="67"/>
      <c r="AM13" s="65">
        <v>392</v>
      </c>
      <c r="AN13" s="65"/>
      <c r="AO13" s="65"/>
      <c r="AP13" s="65">
        <v>363</v>
      </c>
      <c r="AQ13" s="65"/>
      <c r="AR13" s="65"/>
    </row>
    <row r="14" spans="1:44" s="11" customFormat="1" ht="15" customHeight="1">
      <c r="A14" s="66">
        <v>7</v>
      </c>
      <c r="B14" s="66"/>
      <c r="C14" s="66"/>
      <c r="D14" s="66"/>
      <c r="E14" s="67">
        <v>744</v>
      </c>
      <c r="F14" s="67"/>
      <c r="G14" s="67"/>
      <c r="H14" s="67"/>
      <c r="I14" s="65">
        <v>383</v>
      </c>
      <c r="J14" s="65"/>
      <c r="K14" s="65"/>
      <c r="L14" s="65">
        <v>361</v>
      </c>
      <c r="M14" s="65"/>
      <c r="N14" s="65"/>
      <c r="O14" s="67">
        <v>850</v>
      </c>
      <c r="P14" s="67"/>
      <c r="Q14" s="67"/>
      <c r="R14" s="67"/>
      <c r="S14" s="65">
        <v>446</v>
      </c>
      <c r="T14" s="65"/>
      <c r="U14" s="65"/>
      <c r="V14" s="65">
        <v>404</v>
      </c>
      <c r="W14" s="65"/>
      <c r="X14" s="65"/>
      <c r="Y14" s="67">
        <v>898</v>
      </c>
      <c r="Z14" s="67"/>
      <c r="AA14" s="67"/>
      <c r="AB14" s="67"/>
      <c r="AC14" s="65">
        <v>469</v>
      </c>
      <c r="AD14" s="65"/>
      <c r="AE14" s="65"/>
      <c r="AF14" s="65">
        <v>429</v>
      </c>
      <c r="AG14" s="65"/>
      <c r="AH14" s="65"/>
      <c r="AI14" s="67">
        <f>SUM(AM14:AR14)</f>
        <v>827</v>
      </c>
      <c r="AJ14" s="67"/>
      <c r="AK14" s="67"/>
      <c r="AL14" s="67"/>
      <c r="AM14" s="65">
        <v>402</v>
      </c>
      <c r="AN14" s="65"/>
      <c r="AO14" s="65"/>
      <c r="AP14" s="65">
        <v>425</v>
      </c>
      <c r="AQ14" s="65"/>
      <c r="AR14" s="65"/>
    </row>
    <row r="15" spans="1:44" s="11" customFormat="1" ht="15" customHeight="1">
      <c r="A15" s="66">
        <v>8</v>
      </c>
      <c r="B15" s="66"/>
      <c r="C15" s="66"/>
      <c r="D15" s="66"/>
      <c r="E15" s="67">
        <v>722</v>
      </c>
      <c r="F15" s="67"/>
      <c r="G15" s="67"/>
      <c r="H15" s="67"/>
      <c r="I15" s="65">
        <v>385</v>
      </c>
      <c r="J15" s="65"/>
      <c r="K15" s="65"/>
      <c r="L15" s="65">
        <v>337</v>
      </c>
      <c r="M15" s="65"/>
      <c r="N15" s="65"/>
      <c r="O15" s="67">
        <v>844</v>
      </c>
      <c r="P15" s="67"/>
      <c r="Q15" s="67"/>
      <c r="R15" s="67"/>
      <c r="S15" s="65">
        <v>421</v>
      </c>
      <c r="T15" s="65"/>
      <c r="U15" s="65"/>
      <c r="V15" s="65">
        <v>423</v>
      </c>
      <c r="W15" s="65"/>
      <c r="X15" s="65"/>
      <c r="Y15" s="67">
        <v>874</v>
      </c>
      <c r="Z15" s="67"/>
      <c r="AA15" s="67"/>
      <c r="AB15" s="67"/>
      <c r="AC15" s="65">
        <v>448</v>
      </c>
      <c r="AD15" s="65"/>
      <c r="AE15" s="65"/>
      <c r="AF15" s="65">
        <v>426</v>
      </c>
      <c r="AG15" s="65"/>
      <c r="AH15" s="65"/>
      <c r="AI15" s="67">
        <f>SUM(AM15:AR15)</f>
        <v>870</v>
      </c>
      <c r="AJ15" s="67"/>
      <c r="AK15" s="67"/>
      <c r="AL15" s="67"/>
      <c r="AM15" s="65">
        <v>462</v>
      </c>
      <c r="AN15" s="65"/>
      <c r="AO15" s="65"/>
      <c r="AP15" s="65">
        <v>408</v>
      </c>
      <c r="AQ15" s="65"/>
      <c r="AR15" s="65"/>
    </row>
    <row r="16" spans="1:44" s="11" customFormat="1" ht="15" customHeight="1">
      <c r="A16" s="66">
        <v>9</v>
      </c>
      <c r="B16" s="66"/>
      <c r="C16" s="66"/>
      <c r="D16" s="66"/>
      <c r="E16" s="67">
        <v>773</v>
      </c>
      <c r="F16" s="67"/>
      <c r="G16" s="67"/>
      <c r="H16" s="67"/>
      <c r="I16" s="65">
        <v>387</v>
      </c>
      <c r="J16" s="65"/>
      <c r="K16" s="65"/>
      <c r="L16" s="65">
        <v>386</v>
      </c>
      <c r="M16" s="65"/>
      <c r="N16" s="65"/>
      <c r="O16" s="67">
        <v>779</v>
      </c>
      <c r="P16" s="67"/>
      <c r="Q16" s="67"/>
      <c r="R16" s="67"/>
      <c r="S16" s="65">
        <v>401</v>
      </c>
      <c r="T16" s="65"/>
      <c r="U16" s="65"/>
      <c r="V16" s="65">
        <v>378</v>
      </c>
      <c r="W16" s="65"/>
      <c r="X16" s="65"/>
      <c r="Y16" s="67">
        <v>894</v>
      </c>
      <c r="Z16" s="67"/>
      <c r="AA16" s="67"/>
      <c r="AB16" s="67"/>
      <c r="AC16" s="65">
        <v>440</v>
      </c>
      <c r="AD16" s="65"/>
      <c r="AE16" s="65"/>
      <c r="AF16" s="65">
        <v>454</v>
      </c>
      <c r="AG16" s="65"/>
      <c r="AH16" s="65"/>
      <c r="AI16" s="67">
        <f>SUM(AM16:AR16)</f>
        <v>908</v>
      </c>
      <c r="AJ16" s="67"/>
      <c r="AK16" s="67"/>
      <c r="AL16" s="67"/>
      <c r="AM16" s="65">
        <v>451</v>
      </c>
      <c r="AN16" s="65"/>
      <c r="AO16" s="65"/>
      <c r="AP16" s="65">
        <v>457</v>
      </c>
      <c r="AQ16" s="65"/>
      <c r="AR16" s="65"/>
    </row>
    <row r="17" spans="1:44" s="11" customFormat="1" ht="21" customHeight="1">
      <c r="A17" s="68" t="s">
        <v>16</v>
      </c>
      <c r="B17" s="68"/>
      <c r="C17" s="68"/>
      <c r="D17" s="68"/>
      <c r="E17" s="69">
        <f>SUM(E12:H16)</f>
        <v>3640</v>
      </c>
      <c r="F17" s="69"/>
      <c r="G17" s="69"/>
      <c r="H17" s="69"/>
      <c r="I17" s="70">
        <f>SUM(I12:K16)</f>
        <v>1868</v>
      </c>
      <c r="J17" s="70"/>
      <c r="K17" s="70"/>
      <c r="L17" s="70">
        <f>SUM(L12:N16)</f>
        <v>1772</v>
      </c>
      <c r="M17" s="70"/>
      <c r="N17" s="70"/>
      <c r="O17" s="69">
        <f>SUM(O12:R16)</f>
        <v>4186</v>
      </c>
      <c r="P17" s="69"/>
      <c r="Q17" s="69"/>
      <c r="R17" s="69"/>
      <c r="S17" s="70">
        <f>SUM(S12:U16)</f>
        <v>2178</v>
      </c>
      <c r="T17" s="70"/>
      <c r="U17" s="70"/>
      <c r="V17" s="70">
        <f>SUM(V12:X16)</f>
        <v>2008</v>
      </c>
      <c r="W17" s="70"/>
      <c r="X17" s="70"/>
      <c r="Y17" s="69">
        <f>SUM(Y12:AB16)</f>
        <v>4373</v>
      </c>
      <c r="Z17" s="69"/>
      <c r="AA17" s="69"/>
      <c r="AB17" s="69"/>
      <c r="AC17" s="70">
        <f>SUM(AC12:AE16)</f>
        <v>2220</v>
      </c>
      <c r="AD17" s="70"/>
      <c r="AE17" s="70"/>
      <c r="AF17" s="70">
        <f>SUM(AF12:AH16)</f>
        <v>2153</v>
      </c>
      <c r="AG17" s="70"/>
      <c r="AH17" s="70"/>
      <c r="AI17" s="69">
        <f>SUM(AI12:AL16)</f>
        <v>4083</v>
      </c>
      <c r="AJ17" s="69"/>
      <c r="AK17" s="69"/>
      <c r="AL17" s="69"/>
      <c r="AM17" s="70">
        <f>SUM(AM12:AO16)</f>
        <v>2103</v>
      </c>
      <c r="AN17" s="70"/>
      <c r="AO17" s="70"/>
      <c r="AP17" s="70">
        <f>SUM(AP12:AR16)</f>
        <v>1980</v>
      </c>
      <c r="AQ17" s="70"/>
      <c r="AR17" s="70"/>
    </row>
    <row r="18" spans="1:44" s="13" customFormat="1" ht="15" customHeight="1">
      <c r="A18" s="66">
        <v>10</v>
      </c>
      <c r="B18" s="66"/>
      <c r="C18" s="66"/>
      <c r="D18" s="66"/>
      <c r="E18" s="67">
        <v>802</v>
      </c>
      <c r="F18" s="67"/>
      <c r="G18" s="67"/>
      <c r="H18" s="67"/>
      <c r="I18" s="65">
        <v>405</v>
      </c>
      <c r="J18" s="65"/>
      <c r="K18" s="65"/>
      <c r="L18" s="65">
        <v>397</v>
      </c>
      <c r="M18" s="65"/>
      <c r="N18" s="65"/>
      <c r="O18" s="67">
        <v>748</v>
      </c>
      <c r="P18" s="67"/>
      <c r="Q18" s="67"/>
      <c r="R18" s="67"/>
      <c r="S18" s="65">
        <v>388</v>
      </c>
      <c r="T18" s="65"/>
      <c r="U18" s="65"/>
      <c r="V18" s="65">
        <v>360</v>
      </c>
      <c r="W18" s="65"/>
      <c r="X18" s="65"/>
      <c r="Y18" s="67">
        <v>890</v>
      </c>
      <c r="Z18" s="67"/>
      <c r="AA18" s="67"/>
      <c r="AB18" s="67"/>
      <c r="AC18" s="65">
        <v>451</v>
      </c>
      <c r="AD18" s="65"/>
      <c r="AE18" s="65"/>
      <c r="AF18" s="65">
        <v>439</v>
      </c>
      <c r="AG18" s="65"/>
      <c r="AH18" s="65"/>
      <c r="AI18" s="67">
        <f>SUM(AM18:AR18)</f>
        <v>873</v>
      </c>
      <c r="AJ18" s="67"/>
      <c r="AK18" s="67"/>
      <c r="AL18" s="67"/>
      <c r="AM18" s="65">
        <v>443</v>
      </c>
      <c r="AN18" s="65"/>
      <c r="AO18" s="65"/>
      <c r="AP18" s="65">
        <v>430</v>
      </c>
      <c r="AQ18" s="65"/>
      <c r="AR18" s="65"/>
    </row>
    <row r="19" spans="1:44" s="11" customFormat="1" ht="15" customHeight="1">
      <c r="A19" s="66">
        <v>11</v>
      </c>
      <c r="B19" s="66"/>
      <c r="C19" s="66"/>
      <c r="D19" s="66"/>
      <c r="E19" s="67">
        <v>840</v>
      </c>
      <c r="F19" s="67"/>
      <c r="G19" s="67"/>
      <c r="H19" s="67"/>
      <c r="I19" s="65">
        <v>435</v>
      </c>
      <c r="J19" s="65"/>
      <c r="K19" s="65"/>
      <c r="L19" s="65">
        <v>405</v>
      </c>
      <c r="M19" s="65"/>
      <c r="N19" s="65"/>
      <c r="O19" s="67">
        <v>783</v>
      </c>
      <c r="P19" s="67"/>
      <c r="Q19" s="67"/>
      <c r="R19" s="67"/>
      <c r="S19" s="65">
        <v>399</v>
      </c>
      <c r="T19" s="65"/>
      <c r="U19" s="65"/>
      <c r="V19" s="65">
        <v>384</v>
      </c>
      <c r="W19" s="65"/>
      <c r="X19" s="65"/>
      <c r="Y19" s="67">
        <v>855</v>
      </c>
      <c r="Z19" s="67"/>
      <c r="AA19" s="67"/>
      <c r="AB19" s="67"/>
      <c r="AC19" s="65">
        <v>453</v>
      </c>
      <c r="AD19" s="65"/>
      <c r="AE19" s="65"/>
      <c r="AF19" s="65">
        <v>402</v>
      </c>
      <c r="AG19" s="65"/>
      <c r="AH19" s="65"/>
      <c r="AI19" s="67">
        <f>SUM(AM19:AR19)</f>
        <v>863</v>
      </c>
      <c r="AJ19" s="67"/>
      <c r="AK19" s="67"/>
      <c r="AL19" s="67"/>
      <c r="AM19" s="65">
        <v>444</v>
      </c>
      <c r="AN19" s="65"/>
      <c r="AO19" s="65"/>
      <c r="AP19" s="65">
        <v>419</v>
      </c>
      <c r="AQ19" s="65"/>
      <c r="AR19" s="65"/>
    </row>
    <row r="20" spans="1:44" s="11" customFormat="1" ht="15" customHeight="1">
      <c r="A20" s="66">
        <v>12</v>
      </c>
      <c r="B20" s="66"/>
      <c r="C20" s="66"/>
      <c r="D20" s="66"/>
      <c r="E20" s="67">
        <v>853</v>
      </c>
      <c r="F20" s="67"/>
      <c r="G20" s="67"/>
      <c r="H20" s="67"/>
      <c r="I20" s="65">
        <v>468</v>
      </c>
      <c r="J20" s="65"/>
      <c r="K20" s="65"/>
      <c r="L20" s="65">
        <v>385</v>
      </c>
      <c r="M20" s="65"/>
      <c r="N20" s="65"/>
      <c r="O20" s="67">
        <v>810</v>
      </c>
      <c r="P20" s="67"/>
      <c r="Q20" s="67"/>
      <c r="R20" s="67"/>
      <c r="S20" s="65">
        <v>421</v>
      </c>
      <c r="T20" s="65"/>
      <c r="U20" s="65"/>
      <c r="V20" s="65">
        <v>389</v>
      </c>
      <c r="W20" s="65"/>
      <c r="X20" s="65"/>
      <c r="Y20" s="67">
        <v>865</v>
      </c>
      <c r="Z20" s="67"/>
      <c r="AA20" s="67"/>
      <c r="AB20" s="67"/>
      <c r="AC20" s="65">
        <v>449</v>
      </c>
      <c r="AD20" s="65"/>
      <c r="AE20" s="65"/>
      <c r="AF20" s="65">
        <v>416</v>
      </c>
      <c r="AG20" s="65"/>
      <c r="AH20" s="65"/>
      <c r="AI20" s="67">
        <f>SUM(AM20:AR20)</f>
        <v>915</v>
      </c>
      <c r="AJ20" s="67"/>
      <c r="AK20" s="67"/>
      <c r="AL20" s="67"/>
      <c r="AM20" s="65">
        <v>483</v>
      </c>
      <c r="AN20" s="65"/>
      <c r="AO20" s="65"/>
      <c r="AP20" s="65">
        <v>432</v>
      </c>
      <c r="AQ20" s="65"/>
      <c r="AR20" s="65"/>
    </row>
    <row r="21" spans="1:44" s="11" customFormat="1" ht="15" customHeight="1">
      <c r="A21" s="66">
        <v>13</v>
      </c>
      <c r="B21" s="66"/>
      <c r="C21" s="66"/>
      <c r="D21" s="66"/>
      <c r="E21" s="67">
        <v>863</v>
      </c>
      <c r="F21" s="67"/>
      <c r="G21" s="67"/>
      <c r="H21" s="67"/>
      <c r="I21" s="65">
        <v>401</v>
      </c>
      <c r="J21" s="65"/>
      <c r="K21" s="65"/>
      <c r="L21" s="65">
        <v>462</v>
      </c>
      <c r="M21" s="65"/>
      <c r="N21" s="65"/>
      <c r="O21" s="67">
        <v>793</v>
      </c>
      <c r="P21" s="67"/>
      <c r="Q21" s="67"/>
      <c r="R21" s="67"/>
      <c r="S21" s="65">
        <v>419</v>
      </c>
      <c r="T21" s="65"/>
      <c r="U21" s="65"/>
      <c r="V21" s="65">
        <v>374</v>
      </c>
      <c r="W21" s="65"/>
      <c r="X21" s="65"/>
      <c r="Y21" s="67">
        <v>885</v>
      </c>
      <c r="Z21" s="67"/>
      <c r="AA21" s="67"/>
      <c r="AB21" s="67"/>
      <c r="AC21" s="65">
        <v>450</v>
      </c>
      <c r="AD21" s="65"/>
      <c r="AE21" s="65"/>
      <c r="AF21" s="65">
        <v>435</v>
      </c>
      <c r="AG21" s="65"/>
      <c r="AH21" s="65"/>
      <c r="AI21" s="67">
        <f>SUM(AM21:AR21)</f>
        <v>910</v>
      </c>
      <c r="AJ21" s="67"/>
      <c r="AK21" s="67"/>
      <c r="AL21" s="67"/>
      <c r="AM21" s="65">
        <v>466</v>
      </c>
      <c r="AN21" s="65"/>
      <c r="AO21" s="65"/>
      <c r="AP21" s="65">
        <v>444</v>
      </c>
      <c r="AQ21" s="65"/>
      <c r="AR21" s="65"/>
    </row>
    <row r="22" spans="1:44" s="11" customFormat="1" ht="15" customHeight="1">
      <c r="A22" s="66">
        <v>14</v>
      </c>
      <c r="B22" s="66"/>
      <c r="C22" s="66"/>
      <c r="D22" s="66"/>
      <c r="E22" s="67">
        <v>906</v>
      </c>
      <c r="F22" s="67"/>
      <c r="G22" s="67"/>
      <c r="H22" s="67"/>
      <c r="I22" s="65">
        <v>470</v>
      </c>
      <c r="J22" s="65"/>
      <c r="K22" s="65"/>
      <c r="L22" s="65">
        <v>436</v>
      </c>
      <c r="M22" s="65"/>
      <c r="N22" s="65"/>
      <c r="O22" s="67">
        <v>856</v>
      </c>
      <c r="P22" s="67"/>
      <c r="Q22" s="67"/>
      <c r="R22" s="67"/>
      <c r="S22" s="65">
        <v>420</v>
      </c>
      <c r="T22" s="65"/>
      <c r="U22" s="65"/>
      <c r="V22" s="65">
        <v>436</v>
      </c>
      <c r="W22" s="65"/>
      <c r="X22" s="65"/>
      <c r="Y22" s="67">
        <v>844</v>
      </c>
      <c r="Z22" s="67"/>
      <c r="AA22" s="67"/>
      <c r="AB22" s="67"/>
      <c r="AC22" s="65">
        <v>443</v>
      </c>
      <c r="AD22" s="65"/>
      <c r="AE22" s="65"/>
      <c r="AF22" s="65">
        <v>401</v>
      </c>
      <c r="AG22" s="65"/>
      <c r="AH22" s="65"/>
      <c r="AI22" s="67">
        <f>SUM(AM22:AR22)</f>
        <v>905</v>
      </c>
      <c r="AJ22" s="67"/>
      <c r="AK22" s="67"/>
      <c r="AL22" s="67"/>
      <c r="AM22" s="65">
        <v>444</v>
      </c>
      <c r="AN22" s="65"/>
      <c r="AO22" s="65"/>
      <c r="AP22" s="65">
        <v>461</v>
      </c>
      <c r="AQ22" s="65"/>
      <c r="AR22" s="65"/>
    </row>
    <row r="23" spans="1:44" s="11" customFormat="1" ht="21" customHeight="1">
      <c r="A23" s="68" t="s">
        <v>17</v>
      </c>
      <c r="B23" s="68"/>
      <c r="C23" s="68"/>
      <c r="D23" s="68"/>
      <c r="E23" s="69">
        <f>SUM(E18:H22)</f>
        <v>4264</v>
      </c>
      <c r="F23" s="69"/>
      <c r="G23" s="69"/>
      <c r="H23" s="69"/>
      <c r="I23" s="70">
        <f>SUM(I18:K22)</f>
        <v>2179</v>
      </c>
      <c r="J23" s="70"/>
      <c r="K23" s="70"/>
      <c r="L23" s="70">
        <f>SUM(L18:N22)</f>
        <v>2085</v>
      </c>
      <c r="M23" s="70"/>
      <c r="N23" s="70"/>
      <c r="O23" s="69">
        <f>SUM(O18:R22)</f>
        <v>3990</v>
      </c>
      <c r="P23" s="69"/>
      <c r="Q23" s="69"/>
      <c r="R23" s="69"/>
      <c r="S23" s="70">
        <f>SUM(S18:U22)</f>
        <v>2047</v>
      </c>
      <c r="T23" s="70"/>
      <c r="U23" s="70"/>
      <c r="V23" s="70">
        <f>SUM(V18:X22)</f>
        <v>1943</v>
      </c>
      <c r="W23" s="70"/>
      <c r="X23" s="70"/>
      <c r="Y23" s="69">
        <f>SUM(Y18:AB22)</f>
        <v>4339</v>
      </c>
      <c r="Z23" s="69"/>
      <c r="AA23" s="69"/>
      <c r="AB23" s="69"/>
      <c r="AC23" s="70">
        <f>SUM(AC18:AE22)</f>
        <v>2246</v>
      </c>
      <c r="AD23" s="70"/>
      <c r="AE23" s="70"/>
      <c r="AF23" s="70">
        <f>SUM(AF18:AH22)</f>
        <v>2093</v>
      </c>
      <c r="AG23" s="70"/>
      <c r="AH23" s="70"/>
      <c r="AI23" s="69">
        <f>SUM(AI18:AL22)</f>
        <v>4466</v>
      </c>
      <c r="AJ23" s="69"/>
      <c r="AK23" s="69"/>
      <c r="AL23" s="69"/>
      <c r="AM23" s="70">
        <f>SUM(AM18:AO22)</f>
        <v>2280</v>
      </c>
      <c r="AN23" s="70"/>
      <c r="AO23" s="70"/>
      <c r="AP23" s="70">
        <f>SUM(AP18:AR22)</f>
        <v>2186</v>
      </c>
      <c r="AQ23" s="70"/>
      <c r="AR23" s="70"/>
    </row>
    <row r="24" spans="1:44" s="13" customFormat="1" ht="15" customHeight="1">
      <c r="A24" s="66">
        <v>15</v>
      </c>
      <c r="B24" s="66"/>
      <c r="C24" s="66"/>
      <c r="D24" s="66"/>
      <c r="E24" s="67">
        <v>1022</v>
      </c>
      <c r="F24" s="67"/>
      <c r="G24" s="67"/>
      <c r="H24" s="67"/>
      <c r="I24" s="65">
        <v>520</v>
      </c>
      <c r="J24" s="65"/>
      <c r="K24" s="65"/>
      <c r="L24" s="65">
        <v>502</v>
      </c>
      <c r="M24" s="65"/>
      <c r="N24" s="65"/>
      <c r="O24" s="67">
        <v>881</v>
      </c>
      <c r="P24" s="67"/>
      <c r="Q24" s="67"/>
      <c r="R24" s="67"/>
      <c r="S24" s="65">
        <v>440</v>
      </c>
      <c r="T24" s="65"/>
      <c r="U24" s="65"/>
      <c r="V24" s="65">
        <v>441</v>
      </c>
      <c r="W24" s="65"/>
      <c r="X24" s="65"/>
      <c r="Y24" s="67">
        <v>794</v>
      </c>
      <c r="Z24" s="67"/>
      <c r="AA24" s="67"/>
      <c r="AB24" s="67"/>
      <c r="AC24" s="65">
        <v>399</v>
      </c>
      <c r="AD24" s="65"/>
      <c r="AE24" s="65"/>
      <c r="AF24" s="65">
        <v>395</v>
      </c>
      <c r="AG24" s="65"/>
      <c r="AH24" s="65"/>
      <c r="AI24" s="67">
        <f>SUM(AM24:AR24)</f>
        <v>968</v>
      </c>
      <c r="AJ24" s="67"/>
      <c r="AK24" s="67"/>
      <c r="AL24" s="67"/>
      <c r="AM24" s="65">
        <v>498</v>
      </c>
      <c r="AN24" s="65"/>
      <c r="AO24" s="65"/>
      <c r="AP24" s="65">
        <v>470</v>
      </c>
      <c r="AQ24" s="65"/>
      <c r="AR24" s="65"/>
    </row>
    <row r="25" spans="1:44" s="11" customFormat="1" ht="15" customHeight="1">
      <c r="A25" s="66">
        <v>16</v>
      </c>
      <c r="B25" s="66"/>
      <c r="C25" s="66"/>
      <c r="D25" s="66"/>
      <c r="E25" s="67">
        <v>1078</v>
      </c>
      <c r="F25" s="67"/>
      <c r="G25" s="67"/>
      <c r="H25" s="67"/>
      <c r="I25" s="65">
        <v>565</v>
      </c>
      <c r="J25" s="65"/>
      <c r="K25" s="65"/>
      <c r="L25" s="65">
        <v>513</v>
      </c>
      <c r="M25" s="65"/>
      <c r="N25" s="65"/>
      <c r="O25" s="67">
        <v>1025</v>
      </c>
      <c r="P25" s="67"/>
      <c r="Q25" s="67"/>
      <c r="R25" s="67"/>
      <c r="S25" s="65">
        <v>525</v>
      </c>
      <c r="T25" s="65"/>
      <c r="U25" s="65"/>
      <c r="V25" s="65">
        <v>500</v>
      </c>
      <c r="W25" s="65"/>
      <c r="X25" s="65"/>
      <c r="Y25" s="67">
        <v>910</v>
      </c>
      <c r="Z25" s="67"/>
      <c r="AA25" s="67"/>
      <c r="AB25" s="67"/>
      <c r="AC25" s="65">
        <v>468</v>
      </c>
      <c r="AD25" s="65"/>
      <c r="AE25" s="65"/>
      <c r="AF25" s="65">
        <v>442</v>
      </c>
      <c r="AG25" s="65"/>
      <c r="AH25" s="65"/>
      <c r="AI25" s="67">
        <f>SUM(AM25:AR25)</f>
        <v>947</v>
      </c>
      <c r="AJ25" s="67"/>
      <c r="AK25" s="67"/>
      <c r="AL25" s="67"/>
      <c r="AM25" s="65">
        <v>498</v>
      </c>
      <c r="AN25" s="65"/>
      <c r="AO25" s="65"/>
      <c r="AP25" s="65">
        <v>449</v>
      </c>
      <c r="AQ25" s="65"/>
      <c r="AR25" s="65"/>
    </row>
    <row r="26" spans="1:44" s="11" customFormat="1" ht="15" customHeight="1">
      <c r="A26" s="66">
        <v>17</v>
      </c>
      <c r="B26" s="66"/>
      <c r="C26" s="66"/>
      <c r="D26" s="66"/>
      <c r="E26" s="67">
        <v>1163</v>
      </c>
      <c r="F26" s="67"/>
      <c r="G26" s="67"/>
      <c r="H26" s="67"/>
      <c r="I26" s="65">
        <v>608</v>
      </c>
      <c r="J26" s="65"/>
      <c r="K26" s="65"/>
      <c r="L26" s="65">
        <v>555</v>
      </c>
      <c r="M26" s="65"/>
      <c r="N26" s="65"/>
      <c r="O26" s="67">
        <v>989</v>
      </c>
      <c r="P26" s="67"/>
      <c r="Q26" s="67"/>
      <c r="R26" s="67"/>
      <c r="S26" s="65">
        <v>538</v>
      </c>
      <c r="T26" s="65"/>
      <c r="U26" s="65"/>
      <c r="V26" s="65">
        <v>451</v>
      </c>
      <c r="W26" s="65"/>
      <c r="X26" s="65"/>
      <c r="Y26" s="67">
        <v>931</v>
      </c>
      <c r="Z26" s="67"/>
      <c r="AA26" s="67"/>
      <c r="AB26" s="67"/>
      <c r="AC26" s="65">
        <v>467</v>
      </c>
      <c r="AD26" s="65"/>
      <c r="AE26" s="65"/>
      <c r="AF26" s="65">
        <v>464</v>
      </c>
      <c r="AG26" s="65"/>
      <c r="AH26" s="65"/>
      <c r="AI26" s="67">
        <f>SUM(AM26:AR26)</f>
        <v>944</v>
      </c>
      <c r="AJ26" s="67"/>
      <c r="AK26" s="67"/>
      <c r="AL26" s="67"/>
      <c r="AM26" s="65">
        <v>500</v>
      </c>
      <c r="AN26" s="65"/>
      <c r="AO26" s="65"/>
      <c r="AP26" s="65">
        <v>444</v>
      </c>
      <c r="AQ26" s="65"/>
      <c r="AR26" s="65"/>
    </row>
    <row r="27" spans="1:44" s="11" customFormat="1" ht="15" customHeight="1">
      <c r="A27" s="66">
        <v>18</v>
      </c>
      <c r="B27" s="66"/>
      <c r="C27" s="66"/>
      <c r="D27" s="66"/>
      <c r="E27" s="67">
        <v>1091</v>
      </c>
      <c r="F27" s="67"/>
      <c r="G27" s="67"/>
      <c r="H27" s="67"/>
      <c r="I27" s="65">
        <v>542</v>
      </c>
      <c r="J27" s="65"/>
      <c r="K27" s="65"/>
      <c r="L27" s="65">
        <v>549</v>
      </c>
      <c r="M27" s="65"/>
      <c r="N27" s="65"/>
      <c r="O27" s="67">
        <v>947</v>
      </c>
      <c r="P27" s="67"/>
      <c r="Q27" s="67"/>
      <c r="R27" s="67"/>
      <c r="S27" s="65">
        <v>413</v>
      </c>
      <c r="T27" s="65"/>
      <c r="U27" s="65"/>
      <c r="V27" s="65">
        <v>534</v>
      </c>
      <c r="W27" s="65"/>
      <c r="X27" s="65"/>
      <c r="Y27" s="67">
        <v>852</v>
      </c>
      <c r="Z27" s="67"/>
      <c r="AA27" s="67"/>
      <c r="AB27" s="67"/>
      <c r="AC27" s="65">
        <v>449</v>
      </c>
      <c r="AD27" s="65"/>
      <c r="AE27" s="65"/>
      <c r="AF27" s="65">
        <v>403</v>
      </c>
      <c r="AG27" s="65"/>
      <c r="AH27" s="65"/>
      <c r="AI27" s="67">
        <f>SUM(AM27:AR27)</f>
        <v>965</v>
      </c>
      <c r="AJ27" s="67"/>
      <c r="AK27" s="67"/>
      <c r="AL27" s="67"/>
      <c r="AM27" s="65">
        <v>496</v>
      </c>
      <c r="AN27" s="65"/>
      <c r="AO27" s="65"/>
      <c r="AP27" s="65">
        <v>469</v>
      </c>
      <c r="AQ27" s="65"/>
      <c r="AR27" s="65"/>
    </row>
    <row r="28" spans="1:44" s="11" customFormat="1" ht="15" customHeight="1">
      <c r="A28" s="66">
        <v>19</v>
      </c>
      <c r="B28" s="66"/>
      <c r="C28" s="66"/>
      <c r="D28" s="66"/>
      <c r="E28" s="67">
        <v>1216</v>
      </c>
      <c r="F28" s="67"/>
      <c r="G28" s="67"/>
      <c r="H28" s="67"/>
      <c r="I28" s="65">
        <v>591</v>
      </c>
      <c r="J28" s="65"/>
      <c r="K28" s="65"/>
      <c r="L28" s="65">
        <v>625</v>
      </c>
      <c r="M28" s="65"/>
      <c r="N28" s="65"/>
      <c r="O28" s="67">
        <v>856</v>
      </c>
      <c r="P28" s="67"/>
      <c r="Q28" s="67"/>
      <c r="R28" s="67"/>
      <c r="S28" s="65">
        <v>410</v>
      </c>
      <c r="T28" s="65"/>
      <c r="U28" s="65"/>
      <c r="V28" s="65">
        <v>446</v>
      </c>
      <c r="W28" s="65"/>
      <c r="X28" s="65"/>
      <c r="Y28" s="67">
        <v>849</v>
      </c>
      <c r="Z28" s="67"/>
      <c r="AA28" s="67"/>
      <c r="AB28" s="67"/>
      <c r="AC28" s="65">
        <v>408</v>
      </c>
      <c r="AD28" s="65"/>
      <c r="AE28" s="65"/>
      <c r="AF28" s="65">
        <v>441</v>
      </c>
      <c r="AG28" s="65"/>
      <c r="AH28" s="65"/>
      <c r="AI28" s="67">
        <f>SUM(AM28:AR28)</f>
        <v>882</v>
      </c>
      <c r="AJ28" s="67"/>
      <c r="AK28" s="67"/>
      <c r="AL28" s="67"/>
      <c r="AM28" s="65">
        <v>480</v>
      </c>
      <c r="AN28" s="65"/>
      <c r="AO28" s="65"/>
      <c r="AP28" s="65">
        <v>402</v>
      </c>
      <c r="AQ28" s="65"/>
      <c r="AR28" s="65"/>
    </row>
    <row r="29" spans="1:44" s="11" customFormat="1" ht="21" customHeight="1">
      <c r="A29" s="68" t="s">
        <v>18</v>
      </c>
      <c r="B29" s="68"/>
      <c r="C29" s="68"/>
      <c r="D29" s="68"/>
      <c r="E29" s="69">
        <f>SUM(E24:H28)</f>
        <v>5570</v>
      </c>
      <c r="F29" s="69"/>
      <c r="G29" s="69"/>
      <c r="H29" s="69"/>
      <c r="I29" s="70">
        <f>SUM(I24:K28)</f>
        <v>2826</v>
      </c>
      <c r="J29" s="70"/>
      <c r="K29" s="70"/>
      <c r="L29" s="70">
        <f>SUM(L24:N28)</f>
        <v>2744</v>
      </c>
      <c r="M29" s="70"/>
      <c r="N29" s="70"/>
      <c r="O29" s="69">
        <f>SUM(O24:R28)</f>
        <v>4698</v>
      </c>
      <c r="P29" s="69"/>
      <c r="Q29" s="69"/>
      <c r="R29" s="69"/>
      <c r="S29" s="70">
        <f>SUM(S24:U28)</f>
        <v>2326</v>
      </c>
      <c r="T29" s="70"/>
      <c r="U29" s="70"/>
      <c r="V29" s="70">
        <f>SUM(V24:X28)</f>
        <v>2372</v>
      </c>
      <c r="W29" s="70"/>
      <c r="X29" s="70"/>
      <c r="Y29" s="69">
        <f>SUM(Y24:AB28)</f>
        <v>4336</v>
      </c>
      <c r="Z29" s="69"/>
      <c r="AA29" s="69"/>
      <c r="AB29" s="69"/>
      <c r="AC29" s="70">
        <f>SUM(AC24:AE28)</f>
        <v>2191</v>
      </c>
      <c r="AD29" s="70"/>
      <c r="AE29" s="70"/>
      <c r="AF29" s="70">
        <f>SUM(AF24:AH28)</f>
        <v>2145</v>
      </c>
      <c r="AG29" s="70"/>
      <c r="AH29" s="70"/>
      <c r="AI29" s="69">
        <f>SUM(AI24:AL28)</f>
        <v>4706</v>
      </c>
      <c r="AJ29" s="69"/>
      <c r="AK29" s="69"/>
      <c r="AL29" s="69"/>
      <c r="AM29" s="70">
        <f>SUM(AM24:AO28)</f>
        <v>2472</v>
      </c>
      <c r="AN29" s="70"/>
      <c r="AO29" s="70"/>
      <c r="AP29" s="70">
        <f>SUM(AP24:AR28)</f>
        <v>2234</v>
      </c>
      <c r="AQ29" s="70"/>
      <c r="AR29" s="70"/>
    </row>
    <row r="30" spans="1:44" s="13" customFormat="1" ht="15" customHeight="1">
      <c r="A30" s="66">
        <v>20</v>
      </c>
      <c r="B30" s="66"/>
      <c r="C30" s="66"/>
      <c r="D30" s="66"/>
      <c r="E30" s="67">
        <v>1251</v>
      </c>
      <c r="F30" s="67"/>
      <c r="G30" s="67"/>
      <c r="H30" s="67"/>
      <c r="I30" s="65">
        <v>620</v>
      </c>
      <c r="J30" s="65"/>
      <c r="K30" s="65"/>
      <c r="L30" s="65">
        <v>631</v>
      </c>
      <c r="M30" s="65"/>
      <c r="N30" s="65"/>
      <c r="O30" s="67">
        <v>946</v>
      </c>
      <c r="P30" s="67"/>
      <c r="Q30" s="67"/>
      <c r="R30" s="67"/>
      <c r="S30" s="65">
        <v>479</v>
      </c>
      <c r="T30" s="65"/>
      <c r="U30" s="65"/>
      <c r="V30" s="65">
        <v>467</v>
      </c>
      <c r="W30" s="65"/>
      <c r="X30" s="65"/>
      <c r="Y30" s="67">
        <v>841</v>
      </c>
      <c r="Z30" s="67"/>
      <c r="AA30" s="67"/>
      <c r="AB30" s="67"/>
      <c r="AC30" s="65">
        <v>418</v>
      </c>
      <c r="AD30" s="65"/>
      <c r="AE30" s="65"/>
      <c r="AF30" s="65">
        <v>423</v>
      </c>
      <c r="AG30" s="65"/>
      <c r="AH30" s="65"/>
      <c r="AI30" s="67">
        <f>SUM(AM30:AR30)</f>
        <v>775</v>
      </c>
      <c r="AJ30" s="67"/>
      <c r="AK30" s="67"/>
      <c r="AL30" s="67"/>
      <c r="AM30" s="65">
        <v>392</v>
      </c>
      <c r="AN30" s="65"/>
      <c r="AO30" s="65"/>
      <c r="AP30" s="65">
        <v>383</v>
      </c>
      <c r="AQ30" s="65"/>
      <c r="AR30" s="65"/>
    </row>
    <row r="31" spans="1:44" s="11" customFormat="1" ht="15" customHeight="1">
      <c r="A31" s="66">
        <v>21</v>
      </c>
      <c r="B31" s="66"/>
      <c r="C31" s="66"/>
      <c r="D31" s="66"/>
      <c r="E31" s="67">
        <v>1316</v>
      </c>
      <c r="F31" s="67"/>
      <c r="G31" s="67"/>
      <c r="H31" s="67"/>
      <c r="I31" s="65">
        <v>655</v>
      </c>
      <c r="J31" s="65"/>
      <c r="K31" s="65"/>
      <c r="L31" s="65">
        <v>661</v>
      </c>
      <c r="M31" s="65"/>
      <c r="N31" s="65"/>
      <c r="O31" s="67">
        <v>912</v>
      </c>
      <c r="P31" s="67"/>
      <c r="Q31" s="67"/>
      <c r="R31" s="67"/>
      <c r="S31" s="65">
        <v>472</v>
      </c>
      <c r="T31" s="65"/>
      <c r="U31" s="65"/>
      <c r="V31" s="65">
        <v>440</v>
      </c>
      <c r="W31" s="65"/>
      <c r="X31" s="65"/>
      <c r="Y31" s="67">
        <v>814</v>
      </c>
      <c r="Z31" s="67"/>
      <c r="AA31" s="67"/>
      <c r="AB31" s="67"/>
      <c r="AC31" s="65">
        <v>414</v>
      </c>
      <c r="AD31" s="65"/>
      <c r="AE31" s="65"/>
      <c r="AF31" s="65">
        <v>400</v>
      </c>
      <c r="AG31" s="65"/>
      <c r="AH31" s="65"/>
      <c r="AI31" s="67">
        <f>SUM(AM31:AR31)</f>
        <v>769</v>
      </c>
      <c r="AJ31" s="67"/>
      <c r="AK31" s="67"/>
      <c r="AL31" s="67"/>
      <c r="AM31" s="65">
        <v>391</v>
      </c>
      <c r="AN31" s="65"/>
      <c r="AO31" s="65"/>
      <c r="AP31" s="65">
        <v>378</v>
      </c>
      <c r="AQ31" s="65"/>
      <c r="AR31" s="65"/>
    </row>
    <row r="32" spans="1:44" s="11" customFormat="1" ht="15" customHeight="1">
      <c r="A32" s="66">
        <v>22</v>
      </c>
      <c r="B32" s="66"/>
      <c r="C32" s="66"/>
      <c r="D32" s="66"/>
      <c r="E32" s="67">
        <v>1368</v>
      </c>
      <c r="F32" s="67"/>
      <c r="G32" s="67"/>
      <c r="H32" s="67"/>
      <c r="I32" s="65">
        <v>673</v>
      </c>
      <c r="J32" s="65"/>
      <c r="K32" s="65"/>
      <c r="L32" s="65">
        <v>695</v>
      </c>
      <c r="M32" s="65"/>
      <c r="N32" s="65"/>
      <c r="O32" s="67">
        <v>1002</v>
      </c>
      <c r="P32" s="67"/>
      <c r="Q32" s="67"/>
      <c r="R32" s="67"/>
      <c r="S32" s="65">
        <v>497</v>
      </c>
      <c r="T32" s="65"/>
      <c r="U32" s="65"/>
      <c r="V32" s="65">
        <v>505</v>
      </c>
      <c r="W32" s="65"/>
      <c r="X32" s="65"/>
      <c r="Y32" s="67">
        <v>806</v>
      </c>
      <c r="Z32" s="67"/>
      <c r="AA32" s="67"/>
      <c r="AB32" s="67"/>
      <c r="AC32" s="65">
        <v>439</v>
      </c>
      <c r="AD32" s="65"/>
      <c r="AE32" s="65"/>
      <c r="AF32" s="65">
        <v>367</v>
      </c>
      <c r="AG32" s="65"/>
      <c r="AH32" s="65"/>
      <c r="AI32" s="67">
        <f>SUM(AM32:AR32)</f>
        <v>784</v>
      </c>
      <c r="AJ32" s="67"/>
      <c r="AK32" s="67"/>
      <c r="AL32" s="67"/>
      <c r="AM32" s="65">
        <v>393</v>
      </c>
      <c r="AN32" s="65"/>
      <c r="AO32" s="65"/>
      <c r="AP32" s="65">
        <v>391</v>
      </c>
      <c r="AQ32" s="65"/>
      <c r="AR32" s="65"/>
    </row>
    <row r="33" spans="1:44" s="11" customFormat="1" ht="15" customHeight="1">
      <c r="A33" s="66">
        <v>23</v>
      </c>
      <c r="B33" s="66"/>
      <c r="C33" s="66"/>
      <c r="D33" s="66"/>
      <c r="E33" s="67">
        <v>1407</v>
      </c>
      <c r="F33" s="67"/>
      <c r="G33" s="67"/>
      <c r="H33" s="67"/>
      <c r="I33" s="65">
        <v>679</v>
      </c>
      <c r="J33" s="65"/>
      <c r="K33" s="65"/>
      <c r="L33" s="65">
        <v>728</v>
      </c>
      <c r="M33" s="65"/>
      <c r="N33" s="65"/>
      <c r="O33" s="67">
        <v>958</v>
      </c>
      <c r="P33" s="67"/>
      <c r="Q33" s="67"/>
      <c r="R33" s="67"/>
      <c r="S33" s="65">
        <v>456</v>
      </c>
      <c r="T33" s="65"/>
      <c r="U33" s="65"/>
      <c r="V33" s="65">
        <v>502</v>
      </c>
      <c r="W33" s="65"/>
      <c r="X33" s="65"/>
      <c r="Y33" s="67">
        <v>786</v>
      </c>
      <c r="Z33" s="67"/>
      <c r="AA33" s="67"/>
      <c r="AB33" s="67"/>
      <c r="AC33" s="65">
        <v>380</v>
      </c>
      <c r="AD33" s="65"/>
      <c r="AE33" s="65"/>
      <c r="AF33" s="65">
        <v>406</v>
      </c>
      <c r="AG33" s="65"/>
      <c r="AH33" s="65"/>
      <c r="AI33" s="67">
        <f>SUM(AM33:AR33)</f>
        <v>701</v>
      </c>
      <c r="AJ33" s="67"/>
      <c r="AK33" s="67"/>
      <c r="AL33" s="67"/>
      <c r="AM33" s="65">
        <v>364</v>
      </c>
      <c r="AN33" s="65"/>
      <c r="AO33" s="65"/>
      <c r="AP33" s="65">
        <v>337</v>
      </c>
      <c r="AQ33" s="65"/>
      <c r="AR33" s="65"/>
    </row>
    <row r="34" spans="1:44" s="11" customFormat="1" ht="15" customHeight="1">
      <c r="A34" s="66">
        <v>24</v>
      </c>
      <c r="B34" s="66"/>
      <c r="C34" s="66"/>
      <c r="D34" s="66"/>
      <c r="E34" s="67">
        <v>1405</v>
      </c>
      <c r="F34" s="67"/>
      <c r="G34" s="67"/>
      <c r="H34" s="67"/>
      <c r="I34" s="65">
        <v>674</v>
      </c>
      <c r="J34" s="65"/>
      <c r="K34" s="65"/>
      <c r="L34" s="65">
        <v>731</v>
      </c>
      <c r="M34" s="65"/>
      <c r="N34" s="65"/>
      <c r="O34" s="67">
        <v>1110</v>
      </c>
      <c r="P34" s="67"/>
      <c r="Q34" s="67"/>
      <c r="R34" s="67"/>
      <c r="S34" s="65">
        <v>544</v>
      </c>
      <c r="T34" s="65"/>
      <c r="U34" s="65"/>
      <c r="V34" s="65">
        <v>566</v>
      </c>
      <c r="W34" s="65"/>
      <c r="X34" s="65"/>
      <c r="Y34" s="67">
        <v>812</v>
      </c>
      <c r="Z34" s="67"/>
      <c r="AA34" s="67"/>
      <c r="AB34" s="67"/>
      <c r="AC34" s="65">
        <v>408</v>
      </c>
      <c r="AD34" s="65"/>
      <c r="AE34" s="65"/>
      <c r="AF34" s="65">
        <v>404</v>
      </c>
      <c r="AG34" s="65"/>
      <c r="AH34" s="65"/>
      <c r="AI34" s="67">
        <f>SUM(AM34:AR34)</f>
        <v>730</v>
      </c>
      <c r="AJ34" s="67"/>
      <c r="AK34" s="67"/>
      <c r="AL34" s="67"/>
      <c r="AM34" s="65">
        <v>350</v>
      </c>
      <c r="AN34" s="65"/>
      <c r="AO34" s="65"/>
      <c r="AP34" s="65">
        <v>380</v>
      </c>
      <c r="AQ34" s="65"/>
      <c r="AR34" s="65"/>
    </row>
    <row r="35" spans="1:44" s="11" customFormat="1" ht="21" customHeight="1">
      <c r="A35" s="68" t="s">
        <v>3</v>
      </c>
      <c r="B35" s="68"/>
      <c r="C35" s="68"/>
      <c r="D35" s="68"/>
      <c r="E35" s="69">
        <f>SUM(E30:H34)</f>
        <v>6747</v>
      </c>
      <c r="F35" s="69"/>
      <c r="G35" s="69"/>
      <c r="H35" s="69"/>
      <c r="I35" s="70">
        <f>SUM(I30:K34)</f>
        <v>3301</v>
      </c>
      <c r="J35" s="70"/>
      <c r="K35" s="70"/>
      <c r="L35" s="70">
        <f>SUM(L30:N34)</f>
        <v>3446</v>
      </c>
      <c r="M35" s="70"/>
      <c r="N35" s="70"/>
      <c r="O35" s="69">
        <f>SUM(O30:R34)</f>
        <v>4928</v>
      </c>
      <c r="P35" s="69"/>
      <c r="Q35" s="69"/>
      <c r="R35" s="69"/>
      <c r="S35" s="70">
        <f>SUM(S30:U34)</f>
        <v>2448</v>
      </c>
      <c r="T35" s="70"/>
      <c r="U35" s="70"/>
      <c r="V35" s="70">
        <f>SUM(V30:X34)</f>
        <v>2480</v>
      </c>
      <c r="W35" s="70"/>
      <c r="X35" s="70"/>
      <c r="Y35" s="69">
        <f>SUM(Y30:AB34)</f>
        <v>4059</v>
      </c>
      <c r="Z35" s="69"/>
      <c r="AA35" s="69"/>
      <c r="AB35" s="69"/>
      <c r="AC35" s="70">
        <f>SUM(AC30:AE34)</f>
        <v>2059</v>
      </c>
      <c r="AD35" s="70"/>
      <c r="AE35" s="70"/>
      <c r="AF35" s="70">
        <f>SUM(AF30:AH34)</f>
        <v>2000</v>
      </c>
      <c r="AG35" s="70"/>
      <c r="AH35" s="70"/>
      <c r="AI35" s="69">
        <f>SUM(AI30:AL34)</f>
        <v>3759</v>
      </c>
      <c r="AJ35" s="69"/>
      <c r="AK35" s="69"/>
      <c r="AL35" s="69"/>
      <c r="AM35" s="70">
        <f>SUM(AM30:AO34)</f>
        <v>1890</v>
      </c>
      <c r="AN35" s="70"/>
      <c r="AO35" s="70"/>
      <c r="AP35" s="70">
        <f>SUM(AP30:AR34)</f>
        <v>1869</v>
      </c>
      <c r="AQ35" s="70"/>
      <c r="AR35" s="70"/>
    </row>
    <row r="36" spans="1:44" s="13" customFormat="1" ht="15" customHeight="1">
      <c r="A36" s="66">
        <v>25</v>
      </c>
      <c r="B36" s="66"/>
      <c r="C36" s="66"/>
      <c r="D36" s="66"/>
      <c r="E36" s="67">
        <v>1268</v>
      </c>
      <c r="F36" s="67"/>
      <c r="G36" s="67"/>
      <c r="H36" s="67"/>
      <c r="I36" s="65">
        <v>612</v>
      </c>
      <c r="J36" s="65"/>
      <c r="K36" s="65"/>
      <c r="L36" s="65">
        <v>656</v>
      </c>
      <c r="M36" s="65"/>
      <c r="N36" s="65"/>
      <c r="O36" s="67">
        <v>1131</v>
      </c>
      <c r="P36" s="67"/>
      <c r="Q36" s="67"/>
      <c r="R36" s="67"/>
      <c r="S36" s="65">
        <v>557</v>
      </c>
      <c r="T36" s="65"/>
      <c r="U36" s="65"/>
      <c r="V36" s="65">
        <v>574</v>
      </c>
      <c r="W36" s="65"/>
      <c r="X36" s="65"/>
      <c r="Y36" s="67">
        <v>826</v>
      </c>
      <c r="Z36" s="67"/>
      <c r="AA36" s="67"/>
      <c r="AB36" s="67"/>
      <c r="AC36" s="65">
        <v>424</v>
      </c>
      <c r="AD36" s="65"/>
      <c r="AE36" s="65"/>
      <c r="AF36" s="65">
        <v>402</v>
      </c>
      <c r="AG36" s="65"/>
      <c r="AH36" s="65"/>
      <c r="AI36" s="67">
        <f>SUM(AM36:AR36)</f>
        <v>754</v>
      </c>
      <c r="AJ36" s="67"/>
      <c r="AK36" s="67"/>
      <c r="AL36" s="67"/>
      <c r="AM36" s="65">
        <v>367</v>
      </c>
      <c r="AN36" s="65"/>
      <c r="AO36" s="65"/>
      <c r="AP36" s="65">
        <v>387</v>
      </c>
      <c r="AQ36" s="65"/>
      <c r="AR36" s="65"/>
    </row>
    <row r="37" spans="1:44" s="11" customFormat="1" ht="15" customHeight="1">
      <c r="A37" s="66">
        <v>26</v>
      </c>
      <c r="B37" s="66"/>
      <c r="C37" s="66"/>
      <c r="D37" s="66"/>
      <c r="E37" s="67">
        <v>1311</v>
      </c>
      <c r="F37" s="67"/>
      <c r="G37" s="67"/>
      <c r="H37" s="67"/>
      <c r="I37" s="65">
        <v>591</v>
      </c>
      <c r="J37" s="65"/>
      <c r="K37" s="65"/>
      <c r="L37" s="65">
        <v>720</v>
      </c>
      <c r="M37" s="65"/>
      <c r="N37" s="65"/>
      <c r="O37" s="67">
        <v>1267</v>
      </c>
      <c r="P37" s="67"/>
      <c r="Q37" s="67"/>
      <c r="R37" s="67"/>
      <c r="S37" s="65">
        <v>631</v>
      </c>
      <c r="T37" s="65"/>
      <c r="U37" s="65"/>
      <c r="V37" s="65">
        <v>636</v>
      </c>
      <c r="W37" s="65"/>
      <c r="X37" s="65"/>
      <c r="Y37" s="67">
        <v>806</v>
      </c>
      <c r="Z37" s="67"/>
      <c r="AA37" s="67"/>
      <c r="AB37" s="67"/>
      <c r="AC37" s="65">
        <v>388</v>
      </c>
      <c r="AD37" s="65"/>
      <c r="AE37" s="65"/>
      <c r="AF37" s="65">
        <v>418</v>
      </c>
      <c r="AG37" s="65"/>
      <c r="AH37" s="65"/>
      <c r="AI37" s="67">
        <f>SUM(AM37:AR37)</f>
        <v>735</v>
      </c>
      <c r="AJ37" s="67"/>
      <c r="AK37" s="67"/>
      <c r="AL37" s="67"/>
      <c r="AM37" s="65">
        <v>359</v>
      </c>
      <c r="AN37" s="65"/>
      <c r="AO37" s="65"/>
      <c r="AP37" s="65">
        <v>376</v>
      </c>
      <c r="AQ37" s="65"/>
      <c r="AR37" s="65"/>
    </row>
    <row r="38" spans="1:44" s="11" customFormat="1" ht="15" customHeight="1">
      <c r="A38" s="66">
        <v>27</v>
      </c>
      <c r="B38" s="66"/>
      <c r="C38" s="66"/>
      <c r="D38" s="66"/>
      <c r="E38" s="67">
        <v>1248</v>
      </c>
      <c r="F38" s="67"/>
      <c r="G38" s="67"/>
      <c r="H38" s="67"/>
      <c r="I38" s="65">
        <v>585</v>
      </c>
      <c r="J38" s="65"/>
      <c r="K38" s="65"/>
      <c r="L38" s="65">
        <v>663</v>
      </c>
      <c r="M38" s="65"/>
      <c r="N38" s="65"/>
      <c r="O38" s="67">
        <v>1360</v>
      </c>
      <c r="P38" s="67"/>
      <c r="Q38" s="67"/>
      <c r="R38" s="67"/>
      <c r="S38" s="65">
        <v>635</v>
      </c>
      <c r="T38" s="65"/>
      <c r="U38" s="65"/>
      <c r="V38" s="65">
        <v>725</v>
      </c>
      <c r="W38" s="65"/>
      <c r="X38" s="65"/>
      <c r="Y38" s="67">
        <v>958</v>
      </c>
      <c r="Z38" s="67"/>
      <c r="AA38" s="67"/>
      <c r="AB38" s="67"/>
      <c r="AC38" s="65">
        <v>446</v>
      </c>
      <c r="AD38" s="65"/>
      <c r="AE38" s="65"/>
      <c r="AF38" s="65">
        <v>512</v>
      </c>
      <c r="AG38" s="65"/>
      <c r="AH38" s="65"/>
      <c r="AI38" s="67">
        <f>SUM(AM38:AR38)</f>
        <v>679</v>
      </c>
      <c r="AJ38" s="67"/>
      <c r="AK38" s="67"/>
      <c r="AL38" s="67"/>
      <c r="AM38" s="65">
        <v>349</v>
      </c>
      <c r="AN38" s="65"/>
      <c r="AO38" s="65"/>
      <c r="AP38" s="65">
        <v>330</v>
      </c>
      <c r="AQ38" s="65"/>
      <c r="AR38" s="65"/>
    </row>
    <row r="39" spans="1:44" s="11" customFormat="1" ht="15" customHeight="1">
      <c r="A39" s="66">
        <v>28</v>
      </c>
      <c r="B39" s="66"/>
      <c r="C39" s="66"/>
      <c r="D39" s="66"/>
      <c r="E39" s="67">
        <v>1149</v>
      </c>
      <c r="F39" s="67"/>
      <c r="G39" s="67"/>
      <c r="H39" s="67"/>
      <c r="I39" s="65">
        <v>580</v>
      </c>
      <c r="J39" s="65"/>
      <c r="K39" s="65"/>
      <c r="L39" s="65">
        <v>569</v>
      </c>
      <c r="M39" s="65"/>
      <c r="N39" s="65"/>
      <c r="O39" s="67">
        <v>1339</v>
      </c>
      <c r="P39" s="67"/>
      <c r="Q39" s="67"/>
      <c r="R39" s="67"/>
      <c r="S39" s="65">
        <v>653</v>
      </c>
      <c r="T39" s="65"/>
      <c r="U39" s="65"/>
      <c r="V39" s="65">
        <v>686</v>
      </c>
      <c r="W39" s="65"/>
      <c r="X39" s="65"/>
      <c r="Y39" s="67">
        <v>938</v>
      </c>
      <c r="Z39" s="67"/>
      <c r="AA39" s="67"/>
      <c r="AB39" s="67"/>
      <c r="AC39" s="65">
        <v>457</v>
      </c>
      <c r="AD39" s="65"/>
      <c r="AE39" s="65"/>
      <c r="AF39" s="65">
        <v>481</v>
      </c>
      <c r="AG39" s="65"/>
      <c r="AH39" s="65"/>
      <c r="AI39" s="67">
        <f>SUM(AM39:AR39)</f>
        <v>710</v>
      </c>
      <c r="AJ39" s="67"/>
      <c r="AK39" s="67"/>
      <c r="AL39" s="67"/>
      <c r="AM39" s="65">
        <v>329</v>
      </c>
      <c r="AN39" s="65"/>
      <c r="AO39" s="65"/>
      <c r="AP39" s="65">
        <v>381</v>
      </c>
      <c r="AQ39" s="65"/>
      <c r="AR39" s="65"/>
    </row>
    <row r="40" spans="1:44" s="11" customFormat="1" ht="15" customHeight="1">
      <c r="A40" s="66">
        <v>29</v>
      </c>
      <c r="B40" s="66"/>
      <c r="C40" s="66"/>
      <c r="D40" s="66"/>
      <c r="E40" s="67">
        <v>1020</v>
      </c>
      <c r="F40" s="67"/>
      <c r="G40" s="67"/>
      <c r="H40" s="67"/>
      <c r="I40" s="65">
        <v>497</v>
      </c>
      <c r="J40" s="65"/>
      <c r="K40" s="65"/>
      <c r="L40" s="65">
        <v>523</v>
      </c>
      <c r="M40" s="65"/>
      <c r="N40" s="65"/>
      <c r="O40" s="67">
        <v>1333</v>
      </c>
      <c r="P40" s="67"/>
      <c r="Q40" s="67"/>
      <c r="R40" s="67"/>
      <c r="S40" s="65">
        <v>617</v>
      </c>
      <c r="T40" s="65"/>
      <c r="U40" s="65"/>
      <c r="V40" s="65">
        <v>716</v>
      </c>
      <c r="W40" s="65"/>
      <c r="X40" s="65"/>
      <c r="Y40" s="67">
        <v>1049</v>
      </c>
      <c r="Z40" s="67"/>
      <c r="AA40" s="67"/>
      <c r="AB40" s="67"/>
      <c r="AC40" s="65">
        <v>494</v>
      </c>
      <c r="AD40" s="65"/>
      <c r="AE40" s="65"/>
      <c r="AF40" s="65">
        <v>555</v>
      </c>
      <c r="AG40" s="65"/>
      <c r="AH40" s="65"/>
      <c r="AI40" s="67">
        <f>SUM(AM40:AR40)</f>
        <v>737</v>
      </c>
      <c r="AJ40" s="67"/>
      <c r="AK40" s="67"/>
      <c r="AL40" s="67"/>
      <c r="AM40" s="65">
        <v>341</v>
      </c>
      <c r="AN40" s="65"/>
      <c r="AO40" s="65"/>
      <c r="AP40" s="65">
        <v>396</v>
      </c>
      <c r="AQ40" s="65"/>
      <c r="AR40" s="65"/>
    </row>
    <row r="41" spans="1:44" s="11" customFormat="1" ht="21" customHeight="1">
      <c r="A41" s="68" t="s">
        <v>4</v>
      </c>
      <c r="B41" s="68"/>
      <c r="C41" s="68"/>
      <c r="D41" s="68"/>
      <c r="E41" s="69">
        <f>SUM(E36:H40)</f>
        <v>5996</v>
      </c>
      <c r="F41" s="69"/>
      <c r="G41" s="69"/>
      <c r="H41" s="69"/>
      <c r="I41" s="70">
        <f>SUM(I36:K40)</f>
        <v>2865</v>
      </c>
      <c r="J41" s="70"/>
      <c r="K41" s="70"/>
      <c r="L41" s="70">
        <f>SUM(L36:N40)</f>
        <v>3131</v>
      </c>
      <c r="M41" s="70"/>
      <c r="N41" s="70"/>
      <c r="O41" s="69">
        <f>SUM(O36:R40)</f>
        <v>6430</v>
      </c>
      <c r="P41" s="69"/>
      <c r="Q41" s="69"/>
      <c r="R41" s="69"/>
      <c r="S41" s="70">
        <f>SUM(S36:U40)</f>
        <v>3093</v>
      </c>
      <c r="T41" s="70"/>
      <c r="U41" s="70"/>
      <c r="V41" s="70">
        <f>SUM(V36:X40)</f>
        <v>3337</v>
      </c>
      <c r="W41" s="70"/>
      <c r="X41" s="70"/>
      <c r="Y41" s="69">
        <f>SUM(Y36:AB40)</f>
        <v>4577</v>
      </c>
      <c r="Z41" s="69"/>
      <c r="AA41" s="69"/>
      <c r="AB41" s="69"/>
      <c r="AC41" s="70">
        <f>SUM(AC36:AE40)</f>
        <v>2209</v>
      </c>
      <c r="AD41" s="70"/>
      <c r="AE41" s="70"/>
      <c r="AF41" s="70">
        <f>SUM(AF36:AH40)</f>
        <v>2368</v>
      </c>
      <c r="AG41" s="70"/>
      <c r="AH41" s="70"/>
      <c r="AI41" s="69">
        <f>SUM(AI36:AL40)</f>
        <v>3615</v>
      </c>
      <c r="AJ41" s="69"/>
      <c r="AK41" s="69"/>
      <c r="AL41" s="69"/>
      <c r="AM41" s="70">
        <f>SUM(AM36:AO40)</f>
        <v>1745</v>
      </c>
      <c r="AN41" s="70"/>
      <c r="AO41" s="70"/>
      <c r="AP41" s="70">
        <f>SUM(AP36:AR40)</f>
        <v>1870</v>
      </c>
      <c r="AQ41" s="70"/>
      <c r="AR41" s="70"/>
    </row>
    <row r="42" spans="1:44" s="13" customFormat="1" ht="15" customHeight="1">
      <c r="A42" s="66">
        <v>30</v>
      </c>
      <c r="B42" s="66"/>
      <c r="C42" s="66"/>
      <c r="D42" s="66"/>
      <c r="E42" s="67">
        <v>1143</v>
      </c>
      <c r="F42" s="67"/>
      <c r="G42" s="67"/>
      <c r="H42" s="67"/>
      <c r="I42" s="65">
        <v>556</v>
      </c>
      <c r="J42" s="65"/>
      <c r="K42" s="65"/>
      <c r="L42" s="65">
        <v>587</v>
      </c>
      <c r="M42" s="65"/>
      <c r="N42" s="65"/>
      <c r="O42" s="67">
        <v>1319</v>
      </c>
      <c r="P42" s="67"/>
      <c r="Q42" s="67"/>
      <c r="R42" s="67"/>
      <c r="S42" s="65">
        <v>622</v>
      </c>
      <c r="T42" s="65"/>
      <c r="U42" s="65"/>
      <c r="V42" s="65">
        <v>697</v>
      </c>
      <c r="W42" s="65"/>
      <c r="X42" s="65"/>
      <c r="Y42" s="67">
        <v>1128</v>
      </c>
      <c r="Z42" s="67"/>
      <c r="AA42" s="67"/>
      <c r="AB42" s="67"/>
      <c r="AC42" s="65">
        <v>537</v>
      </c>
      <c r="AD42" s="65"/>
      <c r="AE42" s="65"/>
      <c r="AF42" s="65">
        <v>591</v>
      </c>
      <c r="AG42" s="65"/>
      <c r="AH42" s="65"/>
      <c r="AI42" s="67">
        <f>SUM(AM42:AR42)</f>
        <v>816</v>
      </c>
      <c r="AJ42" s="67"/>
      <c r="AK42" s="67"/>
      <c r="AL42" s="67"/>
      <c r="AM42" s="65">
        <v>406</v>
      </c>
      <c r="AN42" s="65"/>
      <c r="AO42" s="65"/>
      <c r="AP42" s="65">
        <v>410</v>
      </c>
      <c r="AQ42" s="65"/>
      <c r="AR42" s="65"/>
    </row>
    <row r="43" spans="1:44" s="11" customFormat="1" ht="15" customHeight="1">
      <c r="A43" s="66">
        <v>31</v>
      </c>
      <c r="B43" s="66"/>
      <c r="C43" s="66"/>
      <c r="D43" s="66"/>
      <c r="E43" s="67">
        <v>1006</v>
      </c>
      <c r="F43" s="67"/>
      <c r="G43" s="67"/>
      <c r="H43" s="67"/>
      <c r="I43" s="65">
        <v>506</v>
      </c>
      <c r="J43" s="65"/>
      <c r="K43" s="65"/>
      <c r="L43" s="65">
        <v>500</v>
      </c>
      <c r="M43" s="65"/>
      <c r="N43" s="65"/>
      <c r="O43" s="67">
        <v>1372</v>
      </c>
      <c r="P43" s="67"/>
      <c r="Q43" s="67"/>
      <c r="R43" s="67"/>
      <c r="S43" s="65">
        <v>660</v>
      </c>
      <c r="T43" s="65"/>
      <c r="U43" s="65"/>
      <c r="V43" s="65">
        <v>712</v>
      </c>
      <c r="W43" s="65"/>
      <c r="X43" s="65"/>
      <c r="Y43" s="67">
        <v>1244</v>
      </c>
      <c r="Z43" s="67"/>
      <c r="AA43" s="67"/>
      <c r="AB43" s="67"/>
      <c r="AC43" s="65">
        <v>624</v>
      </c>
      <c r="AD43" s="65"/>
      <c r="AE43" s="65"/>
      <c r="AF43" s="65">
        <v>620</v>
      </c>
      <c r="AG43" s="65"/>
      <c r="AH43" s="65"/>
      <c r="AI43" s="67">
        <f>SUM(AM43:AR43)</f>
        <v>797</v>
      </c>
      <c r="AJ43" s="67"/>
      <c r="AK43" s="67"/>
      <c r="AL43" s="67"/>
      <c r="AM43" s="65">
        <v>372</v>
      </c>
      <c r="AN43" s="65"/>
      <c r="AO43" s="65"/>
      <c r="AP43" s="65">
        <v>425</v>
      </c>
      <c r="AQ43" s="65"/>
      <c r="AR43" s="65"/>
    </row>
    <row r="44" spans="1:44" s="11" customFormat="1" ht="15" customHeight="1">
      <c r="A44" s="66">
        <v>32</v>
      </c>
      <c r="B44" s="66"/>
      <c r="C44" s="66"/>
      <c r="D44" s="66"/>
      <c r="E44" s="67">
        <v>963</v>
      </c>
      <c r="F44" s="67"/>
      <c r="G44" s="67"/>
      <c r="H44" s="67"/>
      <c r="I44" s="65">
        <v>512</v>
      </c>
      <c r="J44" s="65"/>
      <c r="K44" s="65"/>
      <c r="L44" s="65">
        <v>451</v>
      </c>
      <c r="M44" s="65"/>
      <c r="N44" s="65"/>
      <c r="O44" s="67">
        <v>1322</v>
      </c>
      <c r="P44" s="67"/>
      <c r="Q44" s="67"/>
      <c r="R44" s="67"/>
      <c r="S44" s="65">
        <v>627</v>
      </c>
      <c r="T44" s="65"/>
      <c r="U44" s="65"/>
      <c r="V44" s="65">
        <v>695</v>
      </c>
      <c r="W44" s="65"/>
      <c r="X44" s="65"/>
      <c r="Y44" s="67">
        <v>1283</v>
      </c>
      <c r="Z44" s="67"/>
      <c r="AA44" s="67"/>
      <c r="AB44" s="67"/>
      <c r="AC44" s="65">
        <v>600</v>
      </c>
      <c r="AD44" s="65"/>
      <c r="AE44" s="65"/>
      <c r="AF44" s="65">
        <v>683</v>
      </c>
      <c r="AG44" s="65"/>
      <c r="AH44" s="65"/>
      <c r="AI44" s="67">
        <f>SUM(AM44:AR44)</f>
        <v>914</v>
      </c>
      <c r="AJ44" s="67"/>
      <c r="AK44" s="67"/>
      <c r="AL44" s="67"/>
      <c r="AM44" s="65">
        <v>439</v>
      </c>
      <c r="AN44" s="65"/>
      <c r="AO44" s="65"/>
      <c r="AP44" s="65">
        <v>475</v>
      </c>
      <c r="AQ44" s="65"/>
      <c r="AR44" s="65"/>
    </row>
    <row r="45" spans="1:44" s="11" customFormat="1" ht="15" customHeight="1">
      <c r="A45" s="66">
        <v>33</v>
      </c>
      <c r="B45" s="66"/>
      <c r="C45" s="66"/>
      <c r="D45" s="66"/>
      <c r="E45" s="67">
        <v>900</v>
      </c>
      <c r="F45" s="67"/>
      <c r="G45" s="67"/>
      <c r="H45" s="67"/>
      <c r="I45" s="65">
        <v>447</v>
      </c>
      <c r="J45" s="65"/>
      <c r="K45" s="65"/>
      <c r="L45" s="65">
        <v>453</v>
      </c>
      <c r="M45" s="65"/>
      <c r="N45" s="65"/>
      <c r="O45" s="67">
        <v>1201</v>
      </c>
      <c r="P45" s="67"/>
      <c r="Q45" s="67"/>
      <c r="R45" s="67"/>
      <c r="S45" s="65">
        <v>591</v>
      </c>
      <c r="T45" s="65"/>
      <c r="U45" s="65"/>
      <c r="V45" s="65">
        <v>610</v>
      </c>
      <c r="W45" s="65"/>
      <c r="X45" s="65"/>
      <c r="Y45" s="67">
        <v>1305</v>
      </c>
      <c r="Z45" s="67"/>
      <c r="AA45" s="67"/>
      <c r="AB45" s="67"/>
      <c r="AC45" s="65">
        <v>653</v>
      </c>
      <c r="AD45" s="65"/>
      <c r="AE45" s="65"/>
      <c r="AF45" s="65">
        <v>652</v>
      </c>
      <c r="AG45" s="65"/>
      <c r="AH45" s="65"/>
      <c r="AI45" s="67">
        <f>SUM(AM45:AR45)</f>
        <v>963</v>
      </c>
      <c r="AJ45" s="67"/>
      <c r="AK45" s="67"/>
      <c r="AL45" s="67"/>
      <c r="AM45" s="65">
        <v>467</v>
      </c>
      <c r="AN45" s="65"/>
      <c r="AO45" s="65"/>
      <c r="AP45" s="65">
        <v>496</v>
      </c>
      <c r="AQ45" s="65"/>
      <c r="AR45" s="65"/>
    </row>
    <row r="46" spans="1:44" s="11" customFormat="1" ht="15" customHeight="1">
      <c r="A46" s="66">
        <v>34</v>
      </c>
      <c r="B46" s="66"/>
      <c r="C46" s="66"/>
      <c r="D46" s="66"/>
      <c r="E46" s="67">
        <v>826</v>
      </c>
      <c r="F46" s="67"/>
      <c r="G46" s="67"/>
      <c r="H46" s="67"/>
      <c r="I46" s="65">
        <v>416</v>
      </c>
      <c r="J46" s="65"/>
      <c r="K46" s="65"/>
      <c r="L46" s="65">
        <v>410</v>
      </c>
      <c r="M46" s="65"/>
      <c r="N46" s="65"/>
      <c r="O46" s="67">
        <v>1000</v>
      </c>
      <c r="P46" s="67"/>
      <c r="Q46" s="67"/>
      <c r="R46" s="67"/>
      <c r="S46" s="65">
        <v>483</v>
      </c>
      <c r="T46" s="65"/>
      <c r="U46" s="65"/>
      <c r="V46" s="65">
        <v>517</v>
      </c>
      <c r="W46" s="65"/>
      <c r="X46" s="65"/>
      <c r="Y46" s="67">
        <v>1330</v>
      </c>
      <c r="Z46" s="67"/>
      <c r="AA46" s="67"/>
      <c r="AB46" s="67"/>
      <c r="AC46" s="65">
        <v>638</v>
      </c>
      <c r="AD46" s="65"/>
      <c r="AE46" s="65"/>
      <c r="AF46" s="65">
        <v>692</v>
      </c>
      <c r="AG46" s="65"/>
      <c r="AH46" s="65"/>
      <c r="AI46" s="67">
        <f>SUM(AM46:AR46)</f>
        <v>1023</v>
      </c>
      <c r="AJ46" s="67"/>
      <c r="AK46" s="67"/>
      <c r="AL46" s="67"/>
      <c r="AM46" s="65">
        <v>474</v>
      </c>
      <c r="AN46" s="65"/>
      <c r="AO46" s="65"/>
      <c r="AP46" s="65">
        <v>549</v>
      </c>
      <c r="AQ46" s="65"/>
      <c r="AR46" s="65"/>
    </row>
    <row r="47" spans="1:44" s="11" customFormat="1" ht="21" customHeight="1">
      <c r="A47" s="68" t="s">
        <v>5</v>
      </c>
      <c r="B47" s="68"/>
      <c r="C47" s="68"/>
      <c r="D47" s="68"/>
      <c r="E47" s="69">
        <f>SUM(E42:H46)</f>
        <v>4838</v>
      </c>
      <c r="F47" s="69"/>
      <c r="G47" s="69"/>
      <c r="H47" s="69"/>
      <c r="I47" s="70">
        <f>SUM(I42:K46)</f>
        <v>2437</v>
      </c>
      <c r="J47" s="70"/>
      <c r="K47" s="70"/>
      <c r="L47" s="70">
        <f>SUM(L42:N46)</f>
        <v>2401</v>
      </c>
      <c r="M47" s="70"/>
      <c r="N47" s="70"/>
      <c r="O47" s="69">
        <f>SUM(O42:R46)</f>
        <v>6214</v>
      </c>
      <c r="P47" s="69"/>
      <c r="Q47" s="69"/>
      <c r="R47" s="69"/>
      <c r="S47" s="70">
        <f>SUM(S42:U46)</f>
        <v>2983</v>
      </c>
      <c r="T47" s="70"/>
      <c r="U47" s="70"/>
      <c r="V47" s="70">
        <f>SUM(V42:X46)</f>
        <v>3231</v>
      </c>
      <c r="W47" s="70"/>
      <c r="X47" s="70"/>
      <c r="Y47" s="69">
        <f>SUM(Y42:AB46)</f>
        <v>6290</v>
      </c>
      <c r="Z47" s="69"/>
      <c r="AA47" s="69"/>
      <c r="AB47" s="69"/>
      <c r="AC47" s="70">
        <f>SUM(AC42:AE46)</f>
        <v>3052</v>
      </c>
      <c r="AD47" s="70"/>
      <c r="AE47" s="70"/>
      <c r="AF47" s="70">
        <f>SUM(AF42:AH46)</f>
        <v>3238</v>
      </c>
      <c r="AG47" s="70"/>
      <c r="AH47" s="70"/>
      <c r="AI47" s="69">
        <f>SUM(AI42:AL46)</f>
        <v>4513</v>
      </c>
      <c r="AJ47" s="69"/>
      <c r="AK47" s="69"/>
      <c r="AL47" s="69"/>
      <c r="AM47" s="70">
        <f>SUM(AM42:AO46)</f>
        <v>2158</v>
      </c>
      <c r="AN47" s="70"/>
      <c r="AO47" s="70"/>
      <c r="AP47" s="70">
        <f>SUM(AP42:AR46)</f>
        <v>2355</v>
      </c>
      <c r="AQ47" s="70"/>
      <c r="AR47" s="70"/>
    </row>
    <row r="48" spans="1:44" s="13" customFormat="1" ht="15" customHeight="1">
      <c r="A48" s="66">
        <v>35</v>
      </c>
      <c r="B48" s="66"/>
      <c r="C48" s="66"/>
      <c r="D48" s="66"/>
      <c r="E48" s="67">
        <v>806</v>
      </c>
      <c r="F48" s="67"/>
      <c r="G48" s="67"/>
      <c r="H48" s="67"/>
      <c r="I48" s="65">
        <v>406</v>
      </c>
      <c r="J48" s="65"/>
      <c r="K48" s="65"/>
      <c r="L48" s="65">
        <v>400</v>
      </c>
      <c r="M48" s="65"/>
      <c r="N48" s="65"/>
      <c r="O48" s="67">
        <v>1176</v>
      </c>
      <c r="P48" s="67"/>
      <c r="Q48" s="67"/>
      <c r="R48" s="67"/>
      <c r="S48" s="65">
        <v>572</v>
      </c>
      <c r="T48" s="65"/>
      <c r="U48" s="65"/>
      <c r="V48" s="65">
        <v>604</v>
      </c>
      <c r="W48" s="65"/>
      <c r="X48" s="65"/>
      <c r="Y48" s="67">
        <v>1292</v>
      </c>
      <c r="Z48" s="67"/>
      <c r="AA48" s="67"/>
      <c r="AB48" s="67"/>
      <c r="AC48" s="65">
        <v>613</v>
      </c>
      <c r="AD48" s="65"/>
      <c r="AE48" s="65"/>
      <c r="AF48" s="65">
        <v>679</v>
      </c>
      <c r="AG48" s="65"/>
      <c r="AH48" s="65"/>
      <c r="AI48" s="67">
        <f>SUM(AM48:AR48)</f>
        <v>1169</v>
      </c>
      <c r="AJ48" s="67"/>
      <c r="AK48" s="67"/>
      <c r="AL48" s="67"/>
      <c r="AM48" s="65">
        <v>559</v>
      </c>
      <c r="AN48" s="65"/>
      <c r="AO48" s="65"/>
      <c r="AP48" s="65">
        <v>610</v>
      </c>
      <c r="AQ48" s="65"/>
      <c r="AR48" s="65"/>
    </row>
    <row r="49" spans="1:44" s="11" customFormat="1" ht="15" customHeight="1">
      <c r="A49" s="66">
        <v>36</v>
      </c>
      <c r="B49" s="66"/>
      <c r="C49" s="66"/>
      <c r="D49" s="66"/>
      <c r="E49" s="67">
        <v>782</v>
      </c>
      <c r="F49" s="67"/>
      <c r="G49" s="67"/>
      <c r="H49" s="67"/>
      <c r="I49" s="65">
        <v>406</v>
      </c>
      <c r="J49" s="65"/>
      <c r="K49" s="65"/>
      <c r="L49" s="65">
        <v>376</v>
      </c>
      <c r="M49" s="65"/>
      <c r="N49" s="65"/>
      <c r="O49" s="67">
        <v>1048</v>
      </c>
      <c r="P49" s="67"/>
      <c r="Q49" s="67"/>
      <c r="R49" s="67"/>
      <c r="S49" s="65">
        <v>519</v>
      </c>
      <c r="T49" s="65"/>
      <c r="U49" s="65"/>
      <c r="V49" s="65">
        <v>529</v>
      </c>
      <c r="W49" s="65"/>
      <c r="X49" s="65"/>
      <c r="Y49" s="67">
        <v>1344</v>
      </c>
      <c r="Z49" s="67"/>
      <c r="AA49" s="67"/>
      <c r="AB49" s="67"/>
      <c r="AC49" s="65">
        <v>641</v>
      </c>
      <c r="AD49" s="65"/>
      <c r="AE49" s="65"/>
      <c r="AF49" s="65">
        <v>703</v>
      </c>
      <c r="AG49" s="65"/>
      <c r="AH49" s="65"/>
      <c r="AI49" s="67">
        <f>SUM(AM49:AR49)</f>
        <v>1265</v>
      </c>
      <c r="AJ49" s="67"/>
      <c r="AK49" s="67"/>
      <c r="AL49" s="67"/>
      <c r="AM49" s="65">
        <v>625</v>
      </c>
      <c r="AN49" s="65"/>
      <c r="AO49" s="65"/>
      <c r="AP49" s="65">
        <v>640</v>
      </c>
      <c r="AQ49" s="65"/>
      <c r="AR49" s="65"/>
    </row>
    <row r="50" spans="1:44" s="11" customFormat="1" ht="15" customHeight="1">
      <c r="A50" s="66">
        <v>37</v>
      </c>
      <c r="B50" s="66"/>
      <c r="C50" s="66"/>
      <c r="D50" s="66"/>
      <c r="E50" s="67">
        <v>776</v>
      </c>
      <c r="F50" s="67"/>
      <c r="G50" s="67"/>
      <c r="H50" s="67"/>
      <c r="I50" s="65">
        <v>368</v>
      </c>
      <c r="J50" s="65"/>
      <c r="K50" s="65"/>
      <c r="L50" s="65">
        <v>408</v>
      </c>
      <c r="M50" s="65"/>
      <c r="N50" s="65"/>
      <c r="O50" s="67">
        <v>999</v>
      </c>
      <c r="P50" s="67"/>
      <c r="Q50" s="67"/>
      <c r="R50" s="67"/>
      <c r="S50" s="65">
        <v>506</v>
      </c>
      <c r="T50" s="65"/>
      <c r="U50" s="65"/>
      <c r="V50" s="65">
        <v>493</v>
      </c>
      <c r="W50" s="65"/>
      <c r="X50" s="65"/>
      <c r="Y50" s="67">
        <v>1259</v>
      </c>
      <c r="Z50" s="67"/>
      <c r="AA50" s="67"/>
      <c r="AB50" s="67"/>
      <c r="AC50" s="65">
        <v>593</v>
      </c>
      <c r="AD50" s="65"/>
      <c r="AE50" s="65"/>
      <c r="AF50" s="65">
        <v>666</v>
      </c>
      <c r="AG50" s="65"/>
      <c r="AH50" s="65"/>
      <c r="AI50" s="67">
        <f>SUM(AM50:AR50)</f>
        <v>1332</v>
      </c>
      <c r="AJ50" s="67"/>
      <c r="AK50" s="67"/>
      <c r="AL50" s="67"/>
      <c r="AM50" s="65">
        <v>634</v>
      </c>
      <c r="AN50" s="65"/>
      <c r="AO50" s="65"/>
      <c r="AP50" s="65">
        <v>698</v>
      </c>
      <c r="AQ50" s="65"/>
      <c r="AR50" s="65"/>
    </row>
    <row r="51" spans="1:44" s="11" customFormat="1" ht="15" customHeight="1">
      <c r="A51" s="66">
        <v>38</v>
      </c>
      <c r="B51" s="66"/>
      <c r="C51" s="66"/>
      <c r="D51" s="66"/>
      <c r="E51" s="67">
        <v>680</v>
      </c>
      <c r="F51" s="67"/>
      <c r="G51" s="67"/>
      <c r="H51" s="67"/>
      <c r="I51" s="65">
        <v>327</v>
      </c>
      <c r="J51" s="65"/>
      <c r="K51" s="65"/>
      <c r="L51" s="65">
        <v>353</v>
      </c>
      <c r="M51" s="65"/>
      <c r="N51" s="65"/>
      <c r="O51" s="67">
        <v>989</v>
      </c>
      <c r="P51" s="67"/>
      <c r="Q51" s="67"/>
      <c r="R51" s="67"/>
      <c r="S51" s="65">
        <v>479</v>
      </c>
      <c r="T51" s="65"/>
      <c r="U51" s="65"/>
      <c r="V51" s="65">
        <v>510</v>
      </c>
      <c r="W51" s="65"/>
      <c r="X51" s="65"/>
      <c r="Y51" s="67">
        <v>1165</v>
      </c>
      <c r="Z51" s="67"/>
      <c r="AA51" s="67"/>
      <c r="AB51" s="67"/>
      <c r="AC51" s="65">
        <v>565</v>
      </c>
      <c r="AD51" s="65"/>
      <c r="AE51" s="65"/>
      <c r="AF51" s="65">
        <v>600</v>
      </c>
      <c r="AG51" s="65"/>
      <c r="AH51" s="65"/>
      <c r="AI51" s="67">
        <f>SUM(AM51:AR51)</f>
        <v>1357</v>
      </c>
      <c r="AJ51" s="67"/>
      <c r="AK51" s="67"/>
      <c r="AL51" s="67"/>
      <c r="AM51" s="65">
        <v>675</v>
      </c>
      <c r="AN51" s="65"/>
      <c r="AO51" s="65"/>
      <c r="AP51" s="65">
        <v>682</v>
      </c>
      <c r="AQ51" s="65"/>
      <c r="AR51" s="65"/>
    </row>
    <row r="52" spans="1:44" s="11" customFormat="1" ht="15" customHeight="1">
      <c r="A52" s="66">
        <v>39</v>
      </c>
      <c r="B52" s="66"/>
      <c r="C52" s="66"/>
      <c r="D52" s="66"/>
      <c r="E52" s="67">
        <v>770</v>
      </c>
      <c r="F52" s="67"/>
      <c r="G52" s="67"/>
      <c r="H52" s="67"/>
      <c r="I52" s="65">
        <v>358</v>
      </c>
      <c r="J52" s="65"/>
      <c r="K52" s="65"/>
      <c r="L52" s="65">
        <v>412</v>
      </c>
      <c r="M52" s="65"/>
      <c r="N52" s="65"/>
      <c r="O52" s="67">
        <v>925</v>
      </c>
      <c r="P52" s="67"/>
      <c r="Q52" s="67"/>
      <c r="R52" s="67"/>
      <c r="S52" s="65">
        <v>475</v>
      </c>
      <c r="T52" s="65"/>
      <c r="U52" s="65"/>
      <c r="V52" s="65">
        <v>450</v>
      </c>
      <c r="W52" s="65"/>
      <c r="X52" s="65"/>
      <c r="Y52" s="67">
        <v>978</v>
      </c>
      <c r="Z52" s="67"/>
      <c r="AA52" s="67"/>
      <c r="AB52" s="67"/>
      <c r="AC52" s="65">
        <v>468</v>
      </c>
      <c r="AD52" s="65"/>
      <c r="AE52" s="65"/>
      <c r="AF52" s="65">
        <v>510</v>
      </c>
      <c r="AG52" s="65"/>
      <c r="AH52" s="65"/>
      <c r="AI52" s="67">
        <f>SUM(AM52:AR52)</f>
        <v>1322</v>
      </c>
      <c r="AJ52" s="67"/>
      <c r="AK52" s="67"/>
      <c r="AL52" s="67"/>
      <c r="AM52" s="65">
        <v>635</v>
      </c>
      <c r="AN52" s="65"/>
      <c r="AO52" s="65"/>
      <c r="AP52" s="65">
        <v>687</v>
      </c>
      <c r="AQ52" s="65"/>
      <c r="AR52" s="65"/>
    </row>
    <row r="53" spans="1:44" s="11" customFormat="1" ht="21" customHeight="1">
      <c r="A53" s="68" t="s">
        <v>6</v>
      </c>
      <c r="B53" s="68"/>
      <c r="C53" s="68"/>
      <c r="D53" s="68"/>
      <c r="E53" s="69">
        <f>SUM(E48:H52)</f>
        <v>3814</v>
      </c>
      <c r="F53" s="69"/>
      <c r="G53" s="69"/>
      <c r="H53" s="69"/>
      <c r="I53" s="70">
        <f>SUM(I48:K52)</f>
        <v>1865</v>
      </c>
      <c r="J53" s="70"/>
      <c r="K53" s="70"/>
      <c r="L53" s="70">
        <f>SUM(L48:N52)</f>
        <v>1949</v>
      </c>
      <c r="M53" s="70"/>
      <c r="N53" s="70"/>
      <c r="O53" s="69">
        <f>SUM(O48:R52)</f>
        <v>5137</v>
      </c>
      <c r="P53" s="69"/>
      <c r="Q53" s="69"/>
      <c r="R53" s="69"/>
      <c r="S53" s="70">
        <f>SUM(S48:U52)</f>
        <v>2551</v>
      </c>
      <c r="T53" s="70"/>
      <c r="U53" s="70"/>
      <c r="V53" s="70">
        <f>SUM(V48:X52)</f>
        <v>2586</v>
      </c>
      <c r="W53" s="70"/>
      <c r="X53" s="70"/>
      <c r="Y53" s="69">
        <f>SUM(Y48:AB52)</f>
        <v>6038</v>
      </c>
      <c r="Z53" s="69"/>
      <c r="AA53" s="69"/>
      <c r="AB53" s="69"/>
      <c r="AC53" s="70">
        <f>SUM(AC48:AE52)</f>
        <v>2880</v>
      </c>
      <c r="AD53" s="70"/>
      <c r="AE53" s="70"/>
      <c r="AF53" s="70">
        <f>SUM(AF48:AH52)</f>
        <v>3158</v>
      </c>
      <c r="AG53" s="70"/>
      <c r="AH53" s="70"/>
      <c r="AI53" s="69">
        <f>SUM(AI48:AL52)</f>
        <v>6445</v>
      </c>
      <c r="AJ53" s="69"/>
      <c r="AK53" s="69"/>
      <c r="AL53" s="69"/>
      <c r="AM53" s="70">
        <f>SUM(AM48:AO52)</f>
        <v>3128</v>
      </c>
      <c r="AN53" s="70"/>
      <c r="AO53" s="70"/>
      <c r="AP53" s="70">
        <f>SUM(AP48:AR52)</f>
        <v>3317</v>
      </c>
      <c r="AQ53" s="70"/>
      <c r="AR53" s="70"/>
    </row>
    <row r="54" spans="1:44" s="11" customFormat="1" ht="15" customHeight="1">
      <c r="A54" s="5"/>
      <c r="B54" s="5"/>
      <c r="C54" s="5"/>
      <c r="D54" s="5"/>
      <c r="E54" s="12"/>
      <c r="F54" s="12"/>
      <c r="G54" s="12"/>
      <c r="H54" s="12"/>
      <c r="I54" s="12"/>
      <c r="J54" s="12"/>
      <c r="K54" s="12"/>
      <c r="L54" s="12"/>
      <c r="M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/>
      <c r="AP54" s="12"/>
      <c r="AQ54" s="12"/>
      <c r="AR54" s="25" t="s">
        <v>23</v>
      </c>
    </row>
    <row r="55" spans="1:44" s="11" customFormat="1" ht="15" customHeight="1">
      <c r="A55" s="5"/>
      <c r="B55" s="5"/>
      <c r="C55" s="5"/>
      <c r="D55" s="5"/>
      <c r="E55" s="12"/>
      <c r="F55" s="12"/>
      <c r="G55" s="12"/>
      <c r="H55" s="12"/>
      <c r="I55" s="12"/>
      <c r="J55" s="12"/>
      <c r="K55" s="12"/>
      <c r="L55" s="12"/>
      <c r="M55" s="12"/>
      <c r="N55" s="25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</row>
    <row r="56" spans="1:44" s="11" customFormat="1" ht="15" customHeight="1">
      <c r="A56" s="5"/>
      <c r="B56" s="5"/>
      <c r="C56" s="5"/>
      <c r="D56" s="5"/>
      <c r="E56" s="12"/>
      <c r="F56" s="12"/>
      <c r="G56" s="12"/>
      <c r="H56" s="12"/>
      <c r="I56" s="12"/>
      <c r="J56" s="12"/>
      <c r="K56" s="12"/>
      <c r="L56" s="12"/>
      <c r="M56" s="12"/>
      <c r="N56" s="25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/>
      <c r="AQ56" s="12"/>
      <c r="AR56" s="12"/>
    </row>
    <row r="57" spans="1:44" s="10" customFormat="1" ht="15" customHeight="1">
      <c r="A57" s="60" t="s">
        <v>9</v>
      </c>
      <c r="B57" s="60"/>
      <c r="C57" s="60"/>
      <c r="D57" s="60"/>
      <c r="E57" s="62" t="s">
        <v>29</v>
      </c>
      <c r="F57" s="63"/>
      <c r="G57" s="63"/>
      <c r="H57" s="63"/>
      <c r="I57" s="63"/>
      <c r="J57" s="63"/>
      <c r="K57" s="63"/>
      <c r="L57" s="63"/>
      <c r="M57" s="63"/>
      <c r="N57" s="63"/>
      <c r="O57" s="62" t="s">
        <v>28</v>
      </c>
      <c r="P57" s="63"/>
      <c r="Q57" s="63"/>
      <c r="R57" s="63"/>
      <c r="S57" s="63"/>
      <c r="T57" s="63"/>
      <c r="U57" s="63"/>
      <c r="V57" s="63"/>
      <c r="W57" s="63"/>
      <c r="X57" s="64"/>
      <c r="Y57" s="62" t="s">
        <v>27</v>
      </c>
      <c r="Z57" s="63"/>
      <c r="AA57" s="63"/>
      <c r="AB57" s="63"/>
      <c r="AC57" s="63"/>
      <c r="AD57" s="63"/>
      <c r="AE57" s="63"/>
      <c r="AF57" s="63"/>
      <c r="AG57" s="63"/>
      <c r="AH57" s="64"/>
      <c r="AI57" s="63" t="s">
        <v>26</v>
      </c>
      <c r="AJ57" s="63"/>
      <c r="AK57" s="63"/>
      <c r="AL57" s="63"/>
      <c r="AM57" s="63"/>
      <c r="AN57" s="63"/>
      <c r="AO57" s="63"/>
      <c r="AP57" s="63"/>
      <c r="AQ57" s="63"/>
      <c r="AR57" s="63"/>
    </row>
    <row r="58" spans="1:44" s="10" customFormat="1" ht="15" customHeight="1">
      <c r="A58" s="61"/>
      <c r="B58" s="61"/>
      <c r="C58" s="61"/>
      <c r="D58" s="61"/>
      <c r="E58" s="56" t="s">
        <v>0</v>
      </c>
      <c r="F58" s="51"/>
      <c r="G58" s="51"/>
      <c r="H58" s="57"/>
      <c r="I58" s="51" t="s">
        <v>1</v>
      </c>
      <c r="J58" s="51"/>
      <c r="K58" s="57"/>
      <c r="L58" s="50" t="s">
        <v>2</v>
      </c>
      <c r="M58" s="51"/>
      <c r="N58" s="55"/>
      <c r="O58" s="58" t="s">
        <v>0</v>
      </c>
      <c r="P58" s="59"/>
      <c r="Q58" s="59"/>
      <c r="R58" s="59"/>
      <c r="S58" s="59" t="s">
        <v>1</v>
      </c>
      <c r="T58" s="59"/>
      <c r="U58" s="59"/>
      <c r="V58" s="50" t="s">
        <v>2</v>
      </c>
      <c r="W58" s="51"/>
      <c r="X58" s="55"/>
      <c r="Y58" s="56" t="s">
        <v>0</v>
      </c>
      <c r="Z58" s="51"/>
      <c r="AA58" s="51"/>
      <c r="AB58" s="57"/>
      <c r="AC58" s="51" t="s">
        <v>1</v>
      </c>
      <c r="AD58" s="51"/>
      <c r="AE58" s="57"/>
      <c r="AF58" s="50" t="s">
        <v>2</v>
      </c>
      <c r="AG58" s="51"/>
      <c r="AH58" s="55"/>
      <c r="AI58" s="58" t="s">
        <v>0</v>
      </c>
      <c r="AJ58" s="59"/>
      <c r="AK58" s="59"/>
      <c r="AL58" s="59"/>
      <c r="AM58" s="59" t="s">
        <v>1</v>
      </c>
      <c r="AN58" s="59"/>
      <c r="AO58" s="59"/>
      <c r="AP58" s="50" t="s">
        <v>2</v>
      </c>
      <c r="AQ58" s="51"/>
      <c r="AR58" s="51"/>
    </row>
    <row r="59" spans="1:44" s="11" customFormat="1" ht="15" customHeight="1">
      <c r="A59" s="71">
        <v>40</v>
      </c>
      <c r="B59" s="71"/>
      <c r="C59" s="71"/>
      <c r="D59" s="71"/>
      <c r="E59" s="72">
        <v>847</v>
      </c>
      <c r="F59" s="72"/>
      <c r="G59" s="72"/>
      <c r="H59" s="72"/>
      <c r="I59" s="73">
        <v>421</v>
      </c>
      <c r="J59" s="73"/>
      <c r="K59" s="73"/>
      <c r="L59" s="73">
        <v>426</v>
      </c>
      <c r="M59" s="73"/>
      <c r="N59" s="73"/>
      <c r="O59" s="72">
        <v>853</v>
      </c>
      <c r="P59" s="72"/>
      <c r="Q59" s="72"/>
      <c r="R59" s="72"/>
      <c r="S59" s="73">
        <v>435</v>
      </c>
      <c r="T59" s="73"/>
      <c r="U59" s="73"/>
      <c r="V59" s="73">
        <v>418</v>
      </c>
      <c r="W59" s="73"/>
      <c r="X59" s="73"/>
      <c r="Y59" s="72">
        <v>1203</v>
      </c>
      <c r="Z59" s="72"/>
      <c r="AA59" s="72"/>
      <c r="AB59" s="72"/>
      <c r="AC59" s="73">
        <v>577</v>
      </c>
      <c r="AD59" s="73"/>
      <c r="AE59" s="73"/>
      <c r="AF59" s="73">
        <v>626</v>
      </c>
      <c r="AG59" s="73"/>
      <c r="AH59" s="73"/>
      <c r="AI59" s="72">
        <f>SUM(AM59:AR59)</f>
        <v>1301</v>
      </c>
      <c r="AJ59" s="72"/>
      <c r="AK59" s="72"/>
      <c r="AL59" s="72"/>
      <c r="AM59" s="73">
        <v>628</v>
      </c>
      <c r="AN59" s="73"/>
      <c r="AO59" s="73"/>
      <c r="AP59" s="73">
        <v>673</v>
      </c>
      <c r="AQ59" s="73"/>
      <c r="AR59" s="73"/>
    </row>
    <row r="60" spans="1:44" s="11" customFormat="1" ht="15" customHeight="1">
      <c r="A60" s="76">
        <v>41</v>
      </c>
      <c r="B60" s="76"/>
      <c r="C60" s="76"/>
      <c r="D60" s="76"/>
      <c r="E60" s="75">
        <v>825</v>
      </c>
      <c r="F60" s="75"/>
      <c r="G60" s="75"/>
      <c r="H60" s="75"/>
      <c r="I60" s="74">
        <v>407</v>
      </c>
      <c r="J60" s="74"/>
      <c r="K60" s="74"/>
      <c r="L60" s="74">
        <v>418</v>
      </c>
      <c r="M60" s="74"/>
      <c r="N60" s="74"/>
      <c r="O60" s="75">
        <v>869</v>
      </c>
      <c r="P60" s="75"/>
      <c r="Q60" s="75"/>
      <c r="R60" s="75"/>
      <c r="S60" s="74">
        <v>464</v>
      </c>
      <c r="T60" s="74"/>
      <c r="U60" s="74"/>
      <c r="V60" s="74">
        <v>405</v>
      </c>
      <c r="W60" s="74"/>
      <c r="X60" s="74"/>
      <c r="Y60" s="75">
        <v>1028</v>
      </c>
      <c r="Z60" s="75"/>
      <c r="AA60" s="75"/>
      <c r="AB60" s="75"/>
      <c r="AC60" s="74">
        <v>504</v>
      </c>
      <c r="AD60" s="74"/>
      <c r="AE60" s="74"/>
      <c r="AF60" s="74">
        <v>524</v>
      </c>
      <c r="AG60" s="74"/>
      <c r="AH60" s="74"/>
      <c r="AI60" s="75">
        <f>SUM(AM60:AR60)</f>
        <v>1336</v>
      </c>
      <c r="AJ60" s="75"/>
      <c r="AK60" s="75"/>
      <c r="AL60" s="75"/>
      <c r="AM60" s="74">
        <v>655</v>
      </c>
      <c r="AN60" s="74"/>
      <c r="AO60" s="74"/>
      <c r="AP60" s="74">
        <v>681</v>
      </c>
      <c r="AQ60" s="74"/>
      <c r="AR60" s="74"/>
    </row>
    <row r="61" spans="1:44" s="11" customFormat="1" ht="15" customHeight="1">
      <c r="A61" s="76">
        <v>42</v>
      </c>
      <c r="B61" s="76"/>
      <c r="C61" s="76"/>
      <c r="D61" s="76"/>
      <c r="E61" s="75">
        <v>917</v>
      </c>
      <c r="F61" s="75"/>
      <c r="G61" s="75"/>
      <c r="H61" s="75"/>
      <c r="I61" s="74">
        <v>430</v>
      </c>
      <c r="J61" s="74"/>
      <c r="K61" s="74"/>
      <c r="L61" s="74">
        <v>487</v>
      </c>
      <c r="M61" s="74"/>
      <c r="N61" s="74"/>
      <c r="O61" s="75">
        <v>796</v>
      </c>
      <c r="P61" s="75"/>
      <c r="Q61" s="75"/>
      <c r="R61" s="75"/>
      <c r="S61" s="74">
        <v>371</v>
      </c>
      <c r="T61" s="74"/>
      <c r="U61" s="74"/>
      <c r="V61" s="74">
        <v>425</v>
      </c>
      <c r="W61" s="74"/>
      <c r="X61" s="74"/>
      <c r="Y61" s="75">
        <v>1050</v>
      </c>
      <c r="Z61" s="75"/>
      <c r="AA61" s="75"/>
      <c r="AB61" s="75"/>
      <c r="AC61" s="74">
        <v>534</v>
      </c>
      <c r="AD61" s="74"/>
      <c r="AE61" s="74"/>
      <c r="AF61" s="74">
        <v>516</v>
      </c>
      <c r="AG61" s="74"/>
      <c r="AH61" s="74"/>
      <c r="AI61" s="75">
        <f>SUM(AM61:AR61)</f>
        <v>1280</v>
      </c>
      <c r="AJ61" s="75"/>
      <c r="AK61" s="75"/>
      <c r="AL61" s="75"/>
      <c r="AM61" s="74">
        <v>593</v>
      </c>
      <c r="AN61" s="74"/>
      <c r="AO61" s="74"/>
      <c r="AP61" s="74">
        <v>687</v>
      </c>
      <c r="AQ61" s="74"/>
      <c r="AR61" s="74"/>
    </row>
    <row r="62" spans="1:44" s="11" customFormat="1" ht="15" customHeight="1">
      <c r="A62" s="76">
        <v>43</v>
      </c>
      <c r="B62" s="76"/>
      <c r="C62" s="76"/>
      <c r="D62" s="76"/>
      <c r="E62" s="75">
        <v>1040</v>
      </c>
      <c r="F62" s="75"/>
      <c r="G62" s="75"/>
      <c r="H62" s="75"/>
      <c r="I62" s="74">
        <v>494</v>
      </c>
      <c r="J62" s="74"/>
      <c r="K62" s="74"/>
      <c r="L62" s="74">
        <v>546</v>
      </c>
      <c r="M62" s="74"/>
      <c r="N62" s="74"/>
      <c r="O62" s="75">
        <v>757</v>
      </c>
      <c r="P62" s="75"/>
      <c r="Q62" s="75"/>
      <c r="R62" s="75"/>
      <c r="S62" s="74">
        <v>370</v>
      </c>
      <c r="T62" s="74"/>
      <c r="U62" s="74"/>
      <c r="V62" s="74">
        <v>387</v>
      </c>
      <c r="W62" s="74"/>
      <c r="X62" s="74"/>
      <c r="Y62" s="75">
        <v>925</v>
      </c>
      <c r="Z62" s="75"/>
      <c r="AA62" s="75"/>
      <c r="AB62" s="75"/>
      <c r="AC62" s="74">
        <v>445</v>
      </c>
      <c r="AD62" s="74"/>
      <c r="AE62" s="74"/>
      <c r="AF62" s="74">
        <v>480</v>
      </c>
      <c r="AG62" s="74"/>
      <c r="AH62" s="74"/>
      <c r="AI62" s="75">
        <f>SUM(AM62:AR62)</f>
        <v>1165</v>
      </c>
      <c r="AJ62" s="75"/>
      <c r="AK62" s="75"/>
      <c r="AL62" s="75"/>
      <c r="AM62" s="74">
        <v>560</v>
      </c>
      <c r="AN62" s="74"/>
      <c r="AO62" s="74"/>
      <c r="AP62" s="74">
        <v>605</v>
      </c>
      <c r="AQ62" s="74"/>
      <c r="AR62" s="74"/>
    </row>
    <row r="63" spans="1:44" s="11" customFormat="1" ht="15" customHeight="1">
      <c r="A63" s="76">
        <v>44</v>
      </c>
      <c r="B63" s="76"/>
      <c r="C63" s="76"/>
      <c r="D63" s="76"/>
      <c r="E63" s="75">
        <v>1106</v>
      </c>
      <c r="F63" s="75"/>
      <c r="G63" s="75"/>
      <c r="H63" s="75"/>
      <c r="I63" s="74">
        <v>488</v>
      </c>
      <c r="J63" s="74"/>
      <c r="K63" s="74"/>
      <c r="L63" s="74">
        <v>618</v>
      </c>
      <c r="M63" s="74"/>
      <c r="N63" s="74"/>
      <c r="O63" s="75">
        <v>827</v>
      </c>
      <c r="P63" s="75"/>
      <c r="Q63" s="75"/>
      <c r="R63" s="75"/>
      <c r="S63" s="74">
        <v>388</v>
      </c>
      <c r="T63" s="74"/>
      <c r="U63" s="74"/>
      <c r="V63" s="74">
        <v>439</v>
      </c>
      <c r="W63" s="74"/>
      <c r="X63" s="74"/>
      <c r="Y63" s="75">
        <v>920</v>
      </c>
      <c r="Z63" s="75"/>
      <c r="AA63" s="75"/>
      <c r="AB63" s="75"/>
      <c r="AC63" s="74">
        <v>467</v>
      </c>
      <c r="AD63" s="74"/>
      <c r="AE63" s="74"/>
      <c r="AF63" s="74">
        <v>453</v>
      </c>
      <c r="AG63" s="74"/>
      <c r="AH63" s="74"/>
      <c r="AI63" s="75">
        <f>SUM(AM63:AR63)</f>
        <v>952</v>
      </c>
      <c r="AJ63" s="75"/>
      <c r="AK63" s="75"/>
      <c r="AL63" s="75"/>
      <c r="AM63" s="74">
        <v>453</v>
      </c>
      <c r="AN63" s="74"/>
      <c r="AO63" s="74"/>
      <c r="AP63" s="74">
        <v>499</v>
      </c>
      <c r="AQ63" s="74"/>
      <c r="AR63" s="74"/>
    </row>
    <row r="64" spans="1:44" s="11" customFormat="1" ht="21" customHeight="1">
      <c r="A64" s="79" t="s">
        <v>31</v>
      </c>
      <c r="B64" s="79"/>
      <c r="C64" s="79"/>
      <c r="D64" s="79"/>
      <c r="E64" s="78">
        <f>SUM(E59:H63)</f>
        <v>4735</v>
      </c>
      <c r="F64" s="78"/>
      <c r="G64" s="78"/>
      <c r="H64" s="78"/>
      <c r="I64" s="77">
        <f>SUM(I59:K63)</f>
        <v>2240</v>
      </c>
      <c r="J64" s="77"/>
      <c r="K64" s="77"/>
      <c r="L64" s="77">
        <f>SUM(L59:N63)</f>
        <v>2495</v>
      </c>
      <c r="M64" s="77"/>
      <c r="N64" s="77"/>
      <c r="O64" s="78">
        <f>SUM(O59:R63)</f>
        <v>4102</v>
      </c>
      <c r="P64" s="78"/>
      <c r="Q64" s="78"/>
      <c r="R64" s="78"/>
      <c r="S64" s="77">
        <f>SUM(S59:U63)</f>
        <v>2028</v>
      </c>
      <c r="T64" s="77"/>
      <c r="U64" s="77"/>
      <c r="V64" s="77">
        <f>SUM(V59:X63)</f>
        <v>2074</v>
      </c>
      <c r="W64" s="77"/>
      <c r="X64" s="77"/>
      <c r="Y64" s="78">
        <f>SUM(Y59:AB63)</f>
        <v>5126</v>
      </c>
      <c r="Z64" s="78"/>
      <c r="AA64" s="78"/>
      <c r="AB64" s="78"/>
      <c r="AC64" s="77">
        <f>SUM(AC59:AE63)</f>
        <v>2527</v>
      </c>
      <c r="AD64" s="77"/>
      <c r="AE64" s="77"/>
      <c r="AF64" s="77">
        <f>SUM(AF59:AH63)</f>
        <v>2599</v>
      </c>
      <c r="AG64" s="77"/>
      <c r="AH64" s="77"/>
      <c r="AI64" s="78">
        <f>SUM(AI59:AL63)</f>
        <v>6034</v>
      </c>
      <c r="AJ64" s="78"/>
      <c r="AK64" s="78"/>
      <c r="AL64" s="78"/>
      <c r="AM64" s="77">
        <f>SUM(AM59:AO63)</f>
        <v>2889</v>
      </c>
      <c r="AN64" s="77"/>
      <c r="AO64" s="77"/>
      <c r="AP64" s="77">
        <f>SUM(AP59:AR63)</f>
        <v>3145</v>
      </c>
      <c r="AQ64" s="77"/>
      <c r="AR64" s="77"/>
    </row>
    <row r="65" spans="1:44" s="11" customFormat="1" ht="15" customHeight="1">
      <c r="A65" s="76">
        <v>45</v>
      </c>
      <c r="B65" s="76"/>
      <c r="C65" s="76"/>
      <c r="D65" s="76"/>
      <c r="E65" s="75">
        <v>1203</v>
      </c>
      <c r="F65" s="75"/>
      <c r="G65" s="75"/>
      <c r="H65" s="75"/>
      <c r="I65" s="74">
        <v>557</v>
      </c>
      <c r="J65" s="74"/>
      <c r="K65" s="74"/>
      <c r="L65" s="74">
        <v>646</v>
      </c>
      <c r="M65" s="74"/>
      <c r="N65" s="74"/>
      <c r="O65" s="75">
        <v>873</v>
      </c>
      <c r="P65" s="75"/>
      <c r="Q65" s="75"/>
      <c r="R65" s="75"/>
      <c r="S65" s="74">
        <v>421</v>
      </c>
      <c r="T65" s="74"/>
      <c r="U65" s="74"/>
      <c r="V65" s="74">
        <v>452</v>
      </c>
      <c r="W65" s="74"/>
      <c r="X65" s="74"/>
      <c r="Y65" s="75">
        <v>887</v>
      </c>
      <c r="Z65" s="75"/>
      <c r="AA65" s="75"/>
      <c r="AB65" s="75"/>
      <c r="AC65" s="74">
        <v>438</v>
      </c>
      <c r="AD65" s="74"/>
      <c r="AE65" s="74"/>
      <c r="AF65" s="74">
        <v>449</v>
      </c>
      <c r="AG65" s="74"/>
      <c r="AH65" s="74"/>
      <c r="AI65" s="75">
        <f>SUM(AM65:AR65)</f>
        <v>1198</v>
      </c>
      <c r="AJ65" s="75"/>
      <c r="AK65" s="75"/>
      <c r="AL65" s="75"/>
      <c r="AM65" s="74">
        <v>564</v>
      </c>
      <c r="AN65" s="74"/>
      <c r="AO65" s="74"/>
      <c r="AP65" s="74">
        <v>634</v>
      </c>
      <c r="AQ65" s="74"/>
      <c r="AR65" s="74"/>
    </row>
    <row r="66" spans="1:44" s="11" customFormat="1" ht="15" customHeight="1">
      <c r="A66" s="76">
        <v>46</v>
      </c>
      <c r="B66" s="76"/>
      <c r="C66" s="76"/>
      <c r="D66" s="76"/>
      <c r="E66" s="75">
        <v>1411</v>
      </c>
      <c r="F66" s="75"/>
      <c r="G66" s="75"/>
      <c r="H66" s="75"/>
      <c r="I66" s="74">
        <v>672</v>
      </c>
      <c r="J66" s="74"/>
      <c r="K66" s="74"/>
      <c r="L66" s="74">
        <v>739</v>
      </c>
      <c r="M66" s="74"/>
      <c r="N66" s="74"/>
      <c r="O66" s="75">
        <v>841</v>
      </c>
      <c r="P66" s="75"/>
      <c r="Q66" s="75"/>
      <c r="R66" s="75"/>
      <c r="S66" s="74">
        <v>417</v>
      </c>
      <c r="T66" s="74"/>
      <c r="U66" s="74"/>
      <c r="V66" s="74">
        <v>424</v>
      </c>
      <c r="W66" s="74"/>
      <c r="X66" s="74"/>
      <c r="Y66" s="75">
        <v>866</v>
      </c>
      <c r="Z66" s="75"/>
      <c r="AA66" s="75"/>
      <c r="AB66" s="75"/>
      <c r="AC66" s="74">
        <v>443</v>
      </c>
      <c r="AD66" s="74"/>
      <c r="AE66" s="74"/>
      <c r="AF66" s="74">
        <v>423</v>
      </c>
      <c r="AG66" s="74"/>
      <c r="AH66" s="74"/>
      <c r="AI66" s="75">
        <f>SUM(AM66:AR66)</f>
        <v>1027</v>
      </c>
      <c r="AJ66" s="75"/>
      <c r="AK66" s="75"/>
      <c r="AL66" s="75"/>
      <c r="AM66" s="74">
        <v>493</v>
      </c>
      <c r="AN66" s="74"/>
      <c r="AO66" s="74"/>
      <c r="AP66" s="74">
        <v>534</v>
      </c>
      <c r="AQ66" s="74"/>
      <c r="AR66" s="74"/>
    </row>
    <row r="67" spans="1:44" s="11" customFormat="1" ht="15" customHeight="1">
      <c r="A67" s="76">
        <v>47</v>
      </c>
      <c r="B67" s="76"/>
      <c r="C67" s="76"/>
      <c r="D67" s="76"/>
      <c r="E67" s="75">
        <v>1458</v>
      </c>
      <c r="F67" s="75"/>
      <c r="G67" s="75"/>
      <c r="H67" s="75"/>
      <c r="I67" s="74">
        <v>689</v>
      </c>
      <c r="J67" s="74"/>
      <c r="K67" s="74"/>
      <c r="L67" s="74">
        <v>769</v>
      </c>
      <c r="M67" s="74"/>
      <c r="N67" s="74"/>
      <c r="O67" s="75">
        <v>954</v>
      </c>
      <c r="P67" s="75"/>
      <c r="Q67" s="75"/>
      <c r="R67" s="75"/>
      <c r="S67" s="74">
        <v>454</v>
      </c>
      <c r="T67" s="74"/>
      <c r="U67" s="74"/>
      <c r="V67" s="74">
        <v>500</v>
      </c>
      <c r="W67" s="74"/>
      <c r="X67" s="74"/>
      <c r="Y67" s="75">
        <v>816</v>
      </c>
      <c r="Z67" s="75"/>
      <c r="AA67" s="75"/>
      <c r="AB67" s="75"/>
      <c r="AC67" s="74">
        <v>400</v>
      </c>
      <c r="AD67" s="74"/>
      <c r="AE67" s="74"/>
      <c r="AF67" s="74">
        <v>416</v>
      </c>
      <c r="AG67" s="74"/>
      <c r="AH67" s="74"/>
      <c r="AI67" s="75">
        <f>SUM(AM67:AR67)</f>
        <v>1012</v>
      </c>
      <c r="AJ67" s="75"/>
      <c r="AK67" s="75"/>
      <c r="AL67" s="75"/>
      <c r="AM67" s="74">
        <v>512</v>
      </c>
      <c r="AN67" s="74"/>
      <c r="AO67" s="74"/>
      <c r="AP67" s="74">
        <v>500</v>
      </c>
      <c r="AQ67" s="74"/>
      <c r="AR67" s="74"/>
    </row>
    <row r="68" spans="1:44" s="11" customFormat="1" ht="15" customHeight="1">
      <c r="A68" s="76">
        <v>48</v>
      </c>
      <c r="B68" s="76"/>
      <c r="C68" s="76"/>
      <c r="D68" s="76"/>
      <c r="E68" s="75">
        <v>1507</v>
      </c>
      <c r="F68" s="75"/>
      <c r="G68" s="75"/>
      <c r="H68" s="75"/>
      <c r="I68" s="74">
        <v>693</v>
      </c>
      <c r="J68" s="74"/>
      <c r="K68" s="74"/>
      <c r="L68" s="74">
        <v>814</v>
      </c>
      <c r="M68" s="74"/>
      <c r="N68" s="74"/>
      <c r="O68" s="75">
        <v>1038</v>
      </c>
      <c r="P68" s="75"/>
      <c r="Q68" s="75"/>
      <c r="R68" s="75"/>
      <c r="S68" s="74">
        <v>492</v>
      </c>
      <c r="T68" s="74"/>
      <c r="U68" s="74"/>
      <c r="V68" s="74">
        <v>546</v>
      </c>
      <c r="W68" s="74"/>
      <c r="X68" s="74"/>
      <c r="Y68" s="75">
        <v>774</v>
      </c>
      <c r="Z68" s="75"/>
      <c r="AA68" s="75"/>
      <c r="AB68" s="75"/>
      <c r="AC68" s="74">
        <v>383</v>
      </c>
      <c r="AD68" s="74"/>
      <c r="AE68" s="74"/>
      <c r="AF68" s="74">
        <v>391</v>
      </c>
      <c r="AG68" s="74"/>
      <c r="AH68" s="74"/>
      <c r="AI68" s="75">
        <f>SUM(AM68:AR68)</f>
        <v>924</v>
      </c>
      <c r="AJ68" s="75"/>
      <c r="AK68" s="75"/>
      <c r="AL68" s="75"/>
      <c r="AM68" s="74">
        <v>444</v>
      </c>
      <c r="AN68" s="74"/>
      <c r="AO68" s="74"/>
      <c r="AP68" s="74">
        <v>480</v>
      </c>
      <c r="AQ68" s="74"/>
      <c r="AR68" s="74"/>
    </row>
    <row r="69" spans="1:44" s="11" customFormat="1" ht="15" customHeight="1">
      <c r="A69" s="76">
        <v>49</v>
      </c>
      <c r="B69" s="76"/>
      <c r="C69" s="76"/>
      <c r="D69" s="76"/>
      <c r="E69" s="75">
        <v>980</v>
      </c>
      <c r="F69" s="75"/>
      <c r="G69" s="75"/>
      <c r="H69" s="75"/>
      <c r="I69" s="74">
        <v>438</v>
      </c>
      <c r="J69" s="74"/>
      <c r="K69" s="74"/>
      <c r="L69" s="74">
        <v>542</v>
      </c>
      <c r="M69" s="74"/>
      <c r="N69" s="74"/>
      <c r="O69" s="75">
        <v>1141</v>
      </c>
      <c r="P69" s="75"/>
      <c r="Q69" s="75"/>
      <c r="R69" s="75"/>
      <c r="S69" s="74">
        <v>511</v>
      </c>
      <c r="T69" s="74"/>
      <c r="U69" s="74"/>
      <c r="V69" s="74">
        <v>630</v>
      </c>
      <c r="W69" s="74"/>
      <c r="X69" s="74"/>
      <c r="Y69" s="75">
        <v>819</v>
      </c>
      <c r="Z69" s="75"/>
      <c r="AA69" s="75"/>
      <c r="AB69" s="75"/>
      <c r="AC69" s="74">
        <v>388</v>
      </c>
      <c r="AD69" s="74"/>
      <c r="AE69" s="74"/>
      <c r="AF69" s="74">
        <v>431</v>
      </c>
      <c r="AG69" s="74"/>
      <c r="AH69" s="74"/>
      <c r="AI69" s="75">
        <f>SUM(AM69:AR69)</f>
        <v>897</v>
      </c>
      <c r="AJ69" s="75"/>
      <c r="AK69" s="75"/>
      <c r="AL69" s="75"/>
      <c r="AM69" s="74">
        <v>461</v>
      </c>
      <c r="AN69" s="74"/>
      <c r="AO69" s="74"/>
      <c r="AP69" s="74">
        <v>436</v>
      </c>
      <c r="AQ69" s="74"/>
      <c r="AR69" s="74"/>
    </row>
    <row r="70" spans="1:44" s="11" customFormat="1" ht="21" customHeight="1">
      <c r="A70" s="79" t="s">
        <v>32</v>
      </c>
      <c r="B70" s="79"/>
      <c r="C70" s="79"/>
      <c r="D70" s="79"/>
      <c r="E70" s="78">
        <f>SUM(E65:H69)</f>
        <v>6559</v>
      </c>
      <c r="F70" s="78"/>
      <c r="G70" s="78"/>
      <c r="H70" s="78"/>
      <c r="I70" s="77">
        <f>SUM(I65:K69)</f>
        <v>3049</v>
      </c>
      <c r="J70" s="77"/>
      <c r="K70" s="77"/>
      <c r="L70" s="77">
        <f>SUM(L65:N69)</f>
        <v>3510</v>
      </c>
      <c r="M70" s="77"/>
      <c r="N70" s="77"/>
      <c r="O70" s="78">
        <f>SUM(O65:R69)</f>
        <v>4847</v>
      </c>
      <c r="P70" s="78"/>
      <c r="Q70" s="78"/>
      <c r="R70" s="78"/>
      <c r="S70" s="77">
        <f>SUM(S65:U69)</f>
        <v>2295</v>
      </c>
      <c r="T70" s="77"/>
      <c r="U70" s="77"/>
      <c r="V70" s="77">
        <f>SUM(V65:X69)</f>
        <v>2552</v>
      </c>
      <c r="W70" s="77"/>
      <c r="X70" s="77"/>
      <c r="Y70" s="78">
        <f>SUM(Y65:AB69)</f>
        <v>4162</v>
      </c>
      <c r="Z70" s="78"/>
      <c r="AA70" s="78"/>
      <c r="AB70" s="78"/>
      <c r="AC70" s="77">
        <f>SUM(AC65:AE69)</f>
        <v>2052</v>
      </c>
      <c r="AD70" s="77"/>
      <c r="AE70" s="77"/>
      <c r="AF70" s="77">
        <f>SUM(AF65:AH69)</f>
        <v>2110</v>
      </c>
      <c r="AG70" s="77"/>
      <c r="AH70" s="77"/>
      <c r="AI70" s="78">
        <f>SUM(AI65:AL69)</f>
        <v>5058</v>
      </c>
      <c r="AJ70" s="78"/>
      <c r="AK70" s="78"/>
      <c r="AL70" s="78"/>
      <c r="AM70" s="77">
        <f>SUM(AM65:AO69)</f>
        <v>2474</v>
      </c>
      <c r="AN70" s="77"/>
      <c r="AO70" s="77"/>
      <c r="AP70" s="77">
        <f>SUM(AP65:AR69)</f>
        <v>2584</v>
      </c>
      <c r="AQ70" s="77"/>
      <c r="AR70" s="77"/>
    </row>
    <row r="71" spans="1:44" s="11" customFormat="1" ht="15" customHeight="1">
      <c r="A71" s="76">
        <v>50</v>
      </c>
      <c r="B71" s="76"/>
      <c r="C71" s="76"/>
      <c r="D71" s="76"/>
      <c r="E71" s="75">
        <v>1109</v>
      </c>
      <c r="F71" s="75"/>
      <c r="G71" s="75"/>
      <c r="H71" s="75"/>
      <c r="I71" s="74">
        <v>497</v>
      </c>
      <c r="J71" s="74"/>
      <c r="K71" s="74"/>
      <c r="L71" s="74">
        <v>612</v>
      </c>
      <c r="M71" s="74"/>
      <c r="N71" s="74"/>
      <c r="O71" s="75">
        <v>1214</v>
      </c>
      <c r="P71" s="75"/>
      <c r="Q71" s="75"/>
      <c r="R71" s="75"/>
      <c r="S71" s="74">
        <v>548</v>
      </c>
      <c r="T71" s="74"/>
      <c r="U71" s="74"/>
      <c r="V71" s="74">
        <v>666</v>
      </c>
      <c r="W71" s="74"/>
      <c r="X71" s="74"/>
      <c r="Y71" s="75">
        <v>865</v>
      </c>
      <c r="Z71" s="75"/>
      <c r="AA71" s="75"/>
      <c r="AB71" s="75"/>
      <c r="AC71" s="74">
        <v>426</v>
      </c>
      <c r="AD71" s="74"/>
      <c r="AE71" s="74"/>
      <c r="AF71" s="74">
        <v>439</v>
      </c>
      <c r="AG71" s="74"/>
      <c r="AH71" s="74"/>
      <c r="AI71" s="75">
        <f>SUM(AM71:AR71)</f>
        <v>850</v>
      </c>
      <c r="AJ71" s="75"/>
      <c r="AK71" s="75"/>
      <c r="AL71" s="75"/>
      <c r="AM71" s="74">
        <v>421</v>
      </c>
      <c r="AN71" s="74"/>
      <c r="AO71" s="74"/>
      <c r="AP71" s="74">
        <v>429</v>
      </c>
      <c r="AQ71" s="74"/>
      <c r="AR71" s="74"/>
    </row>
    <row r="72" spans="1:44" s="11" customFormat="1" ht="15" customHeight="1">
      <c r="A72" s="76">
        <v>51</v>
      </c>
      <c r="B72" s="76"/>
      <c r="C72" s="76"/>
      <c r="D72" s="76"/>
      <c r="E72" s="75">
        <v>1390</v>
      </c>
      <c r="F72" s="75"/>
      <c r="G72" s="75"/>
      <c r="H72" s="75"/>
      <c r="I72" s="74">
        <v>684</v>
      </c>
      <c r="J72" s="74"/>
      <c r="K72" s="74"/>
      <c r="L72" s="74">
        <v>706</v>
      </c>
      <c r="M72" s="74"/>
      <c r="N72" s="74"/>
      <c r="O72" s="75">
        <v>1403</v>
      </c>
      <c r="P72" s="75"/>
      <c r="Q72" s="75"/>
      <c r="R72" s="75"/>
      <c r="S72" s="74">
        <v>647</v>
      </c>
      <c r="T72" s="74"/>
      <c r="U72" s="74"/>
      <c r="V72" s="74">
        <v>756</v>
      </c>
      <c r="W72" s="74"/>
      <c r="X72" s="74"/>
      <c r="Y72" s="75">
        <v>845</v>
      </c>
      <c r="Z72" s="75"/>
      <c r="AA72" s="75"/>
      <c r="AB72" s="75"/>
      <c r="AC72" s="74">
        <v>428</v>
      </c>
      <c r="AD72" s="74"/>
      <c r="AE72" s="74"/>
      <c r="AF72" s="74">
        <v>417</v>
      </c>
      <c r="AG72" s="74"/>
      <c r="AH72" s="74"/>
      <c r="AI72" s="75">
        <f>SUM(AM72:AR72)</f>
        <v>869</v>
      </c>
      <c r="AJ72" s="75"/>
      <c r="AK72" s="75"/>
      <c r="AL72" s="75"/>
      <c r="AM72" s="74">
        <v>445</v>
      </c>
      <c r="AN72" s="74"/>
      <c r="AO72" s="74"/>
      <c r="AP72" s="74">
        <v>424</v>
      </c>
      <c r="AQ72" s="74"/>
      <c r="AR72" s="74"/>
    </row>
    <row r="73" spans="1:44" s="11" customFormat="1" ht="15" customHeight="1">
      <c r="A73" s="76">
        <v>52</v>
      </c>
      <c r="B73" s="76"/>
      <c r="C73" s="76"/>
      <c r="D73" s="76"/>
      <c r="E73" s="75">
        <v>1274</v>
      </c>
      <c r="F73" s="75"/>
      <c r="G73" s="75"/>
      <c r="H73" s="75"/>
      <c r="I73" s="74">
        <v>596</v>
      </c>
      <c r="J73" s="74"/>
      <c r="K73" s="74"/>
      <c r="L73" s="74">
        <v>678</v>
      </c>
      <c r="M73" s="74"/>
      <c r="N73" s="74"/>
      <c r="O73" s="75">
        <v>1462</v>
      </c>
      <c r="P73" s="75"/>
      <c r="Q73" s="75"/>
      <c r="R73" s="75"/>
      <c r="S73" s="74">
        <v>676</v>
      </c>
      <c r="T73" s="74"/>
      <c r="U73" s="74"/>
      <c r="V73" s="74">
        <v>786</v>
      </c>
      <c r="W73" s="74"/>
      <c r="X73" s="74"/>
      <c r="Y73" s="75">
        <v>952</v>
      </c>
      <c r="Z73" s="75"/>
      <c r="AA73" s="75"/>
      <c r="AB73" s="75"/>
      <c r="AC73" s="74">
        <v>446</v>
      </c>
      <c r="AD73" s="74"/>
      <c r="AE73" s="74"/>
      <c r="AF73" s="74">
        <v>506</v>
      </c>
      <c r="AG73" s="74"/>
      <c r="AH73" s="74"/>
      <c r="AI73" s="75">
        <f>SUM(AM73:AR73)</f>
        <v>794</v>
      </c>
      <c r="AJ73" s="75"/>
      <c r="AK73" s="75"/>
      <c r="AL73" s="75"/>
      <c r="AM73" s="74">
        <v>385</v>
      </c>
      <c r="AN73" s="74"/>
      <c r="AO73" s="74"/>
      <c r="AP73" s="74">
        <v>409</v>
      </c>
      <c r="AQ73" s="74"/>
      <c r="AR73" s="74"/>
    </row>
    <row r="74" spans="1:44" s="11" customFormat="1" ht="15" customHeight="1">
      <c r="A74" s="76">
        <v>53</v>
      </c>
      <c r="B74" s="76"/>
      <c r="C74" s="76"/>
      <c r="D74" s="76"/>
      <c r="E74" s="75">
        <v>1337</v>
      </c>
      <c r="F74" s="75"/>
      <c r="G74" s="75"/>
      <c r="H74" s="75"/>
      <c r="I74" s="74">
        <v>651</v>
      </c>
      <c r="J74" s="74"/>
      <c r="K74" s="74"/>
      <c r="L74" s="74">
        <v>686</v>
      </c>
      <c r="M74" s="74"/>
      <c r="N74" s="74"/>
      <c r="O74" s="75">
        <v>1504</v>
      </c>
      <c r="P74" s="75"/>
      <c r="Q74" s="75"/>
      <c r="R74" s="75"/>
      <c r="S74" s="74">
        <v>697</v>
      </c>
      <c r="T74" s="74"/>
      <c r="U74" s="74"/>
      <c r="V74" s="74">
        <v>807</v>
      </c>
      <c r="W74" s="74"/>
      <c r="X74" s="74"/>
      <c r="Y74" s="75">
        <v>996</v>
      </c>
      <c r="Z74" s="75"/>
      <c r="AA74" s="75"/>
      <c r="AB74" s="75"/>
      <c r="AC74" s="74">
        <v>457</v>
      </c>
      <c r="AD74" s="74"/>
      <c r="AE74" s="74"/>
      <c r="AF74" s="74">
        <v>539</v>
      </c>
      <c r="AG74" s="74"/>
      <c r="AH74" s="74"/>
      <c r="AI74" s="75">
        <f>SUM(AM74:AR74)</f>
        <v>772</v>
      </c>
      <c r="AJ74" s="75"/>
      <c r="AK74" s="75"/>
      <c r="AL74" s="75"/>
      <c r="AM74" s="74">
        <v>372</v>
      </c>
      <c r="AN74" s="74"/>
      <c r="AO74" s="74"/>
      <c r="AP74" s="74">
        <v>400</v>
      </c>
      <c r="AQ74" s="74"/>
      <c r="AR74" s="74"/>
    </row>
    <row r="75" spans="1:44" s="11" customFormat="1" ht="15" customHeight="1">
      <c r="A75" s="76">
        <v>54</v>
      </c>
      <c r="B75" s="76"/>
      <c r="C75" s="76"/>
      <c r="D75" s="76"/>
      <c r="E75" s="75">
        <v>1364</v>
      </c>
      <c r="F75" s="75"/>
      <c r="G75" s="75"/>
      <c r="H75" s="75"/>
      <c r="I75" s="74">
        <v>693</v>
      </c>
      <c r="J75" s="74"/>
      <c r="K75" s="74"/>
      <c r="L75" s="74">
        <v>671</v>
      </c>
      <c r="M75" s="74"/>
      <c r="N75" s="74"/>
      <c r="O75" s="75">
        <v>984</v>
      </c>
      <c r="P75" s="75"/>
      <c r="Q75" s="75"/>
      <c r="R75" s="75"/>
      <c r="S75" s="74">
        <v>440</v>
      </c>
      <c r="T75" s="74"/>
      <c r="U75" s="74"/>
      <c r="V75" s="74">
        <v>544</v>
      </c>
      <c r="W75" s="74"/>
      <c r="X75" s="74"/>
      <c r="Y75" s="75">
        <v>1079</v>
      </c>
      <c r="Z75" s="75"/>
      <c r="AA75" s="75"/>
      <c r="AB75" s="75"/>
      <c r="AC75" s="74">
        <v>468</v>
      </c>
      <c r="AD75" s="74"/>
      <c r="AE75" s="74"/>
      <c r="AF75" s="74">
        <v>611</v>
      </c>
      <c r="AG75" s="74"/>
      <c r="AH75" s="74"/>
      <c r="AI75" s="75">
        <f>SUM(AM75:AR75)</f>
        <v>835</v>
      </c>
      <c r="AJ75" s="75"/>
      <c r="AK75" s="75"/>
      <c r="AL75" s="75"/>
      <c r="AM75" s="74">
        <v>403</v>
      </c>
      <c r="AN75" s="74"/>
      <c r="AO75" s="74"/>
      <c r="AP75" s="74">
        <v>432</v>
      </c>
      <c r="AQ75" s="74"/>
      <c r="AR75" s="74"/>
    </row>
    <row r="76" spans="1:44" s="11" customFormat="1" ht="21" customHeight="1">
      <c r="A76" s="79" t="s">
        <v>33</v>
      </c>
      <c r="B76" s="79"/>
      <c r="C76" s="79"/>
      <c r="D76" s="79"/>
      <c r="E76" s="78">
        <f>SUM(E71:H75)</f>
        <v>6474</v>
      </c>
      <c r="F76" s="78"/>
      <c r="G76" s="78"/>
      <c r="H76" s="78"/>
      <c r="I76" s="77">
        <f>SUM(I71:K75)</f>
        <v>3121</v>
      </c>
      <c r="J76" s="77"/>
      <c r="K76" s="77"/>
      <c r="L76" s="77">
        <f>SUM(L71:N75)</f>
        <v>3353</v>
      </c>
      <c r="M76" s="77"/>
      <c r="N76" s="77"/>
      <c r="O76" s="78">
        <f>SUM(O71:R75)</f>
        <v>6567</v>
      </c>
      <c r="P76" s="78"/>
      <c r="Q76" s="78"/>
      <c r="R76" s="78"/>
      <c r="S76" s="77">
        <f>SUM(S71:U75)</f>
        <v>3008</v>
      </c>
      <c r="T76" s="77"/>
      <c r="U76" s="77"/>
      <c r="V76" s="77">
        <f>SUM(V71:X75)</f>
        <v>3559</v>
      </c>
      <c r="W76" s="77"/>
      <c r="X76" s="77"/>
      <c r="Y76" s="78">
        <f>SUM(Y71:AB75)</f>
        <v>4737</v>
      </c>
      <c r="Z76" s="78"/>
      <c r="AA76" s="78"/>
      <c r="AB76" s="78"/>
      <c r="AC76" s="77">
        <f>SUM(AC71:AE75)</f>
        <v>2225</v>
      </c>
      <c r="AD76" s="77"/>
      <c r="AE76" s="77"/>
      <c r="AF76" s="77">
        <f>SUM(AF71:AH75)</f>
        <v>2512</v>
      </c>
      <c r="AG76" s="77"/>
      <c r="AH76" s="77"/>
      <c r="AI76" s="78">
        <f>SUM(AI71:AL75)</f>
        <v>4120</v>
      </c>
      <c r="AJ76" s="78"/>
      <c r="AK76" s="78"/>
      <c r="AL76" s="78"/>
      <c r="AM76" s="77">
        <f>SUM(AM71:AO75)</f>
        <v>2026</v>
      </c>
      <c r="AN76" s="77"/>
      <c r="AO76" s="77"/>
      <c r="AP76" s="77">
        <f>SUM(AP71:AR75)</f>
        <v>2094</v>
      </c>
      <c r="AQ76" s="77"/>
      <c r="AR76" s="77"/>
    </row>
    <row r="77" spans="1:44" s="11" customFormat="1" ht="15" customHeight="1">
      <c r="A77" s="76">
        <v>55</v>
      </c>
      <c r="B77" s="76"/>
      <c r="C77" s="76"/>
      <c r="D77" s="76"/>
      <c r="E77" s="75">
        <v>1090</v>
      </c>
      <c r="F77" s="75"/>
      <c r="G77" s="75"/>
      <c r="H77" s="75"/>
      <c r="I77" s="74">
        <v>573</v>
      </c>
      <c r="J77" s="74"/>
      <c r="K77" s="74"/>
      <c r="L77" s="74">
        <v>517</v>
      </c>
      <c r="M77" s="74"/>
      <c r="N77" s="74"/>
      <c r="O77" s="75">
        <v>1080</v>
      </c>
      <c r="P77" s="75"/>
      <c r="Q77" s="75"/>
      <c r="R77" s="75"/>
      <c r="S77" s="74">
        <v>489</v>
      </c>
      <c r="T77" s="74"/>
      <c r="U77" s="74"/>
      <c r="V77" s="74">
        <v>591</v>
      </c>
      <c r="W77" s="74"/>
      <c r="X77" s="74"/>
      <c r="Y77" s="75">
        <v>1176</v>
      </c>
      <c r="Z77" s="75"/>
      <c r="AA77" s="75"/>
      <c r="AB77" s="75"/>
      <c r="AC77" s="74">
        <v>547</v>
      </c>
      <c r="AD77" s="74"/>
      <c r="AE77" s="74"/>
      <c r="AF77" s="74">
        <v>629</v>
      </c>
      <c r="AG77" s="74"/>
      <c r="AH77" s="74"/>
      <c r="AI77" s="75">
        <f>SUM(AM77:AR77)</f>
        <v>856</v>
      </c>
      <c r="AJ77" s="75"/>
      <c r="AK77" s="75"/>
      <c r="AL77" s="75"/>
      <c r="AM77" s="74">
        <v>417</v>
      </c>
      <c r="AN77" s="74"/>
      <c r="AO77" s="74"/>
      <c r="AP77" s="74">
        <v>439</v>
      </c>
      <c r="AQ77" s="74"/>
      <c r="AR77" s="74"/>
    </row>
    <row r="78" spans="1:44" s="11" customFormat="1" ht="15" customHeight="1">
      <c r="A78" s="76">
        <v>56</v>
      </c>
      <c r="B78" s="76"/>
      <c r="C78" s="76"/>
      <c r="D78" s="76"/>
      <c r="E78" s="75">
        <v>982</v>
      </c>
      <c r="F78" s="75"/>
      <c r="G78" s="75"/>
      <c r="H78" s="75"/>
      <c r="I78" s="74">
        <v>510</v>
      </c>
      <c r="J78" s="74"/>
      <c r="K78" s="74"/>
      <c r="L78" s="74">
        <v>472</v>
      </c>
      <c r="M78" s="74"/>
      <c r="N78" s="74"/>
      <c r="O78" s="75">
        <v>1357</v>
      </c>
      <c r="P78" s="75"/>
      <c r="Q78" s="75"/>
      <c r="R78" s="75"/>
      <c r="S78" s="74">
        <v>664</v>
      </c>
      <c r="T78" s="74"/>
      <c r="U78" s="74"/>
      <c r="V78" s="74">
        <v>693</v>
      </c>
      <c r="W78" s="74"/>
      <c r="X78" s="74"/>
      <c r="Y78" s="75">
        <v>1385</v>
      </c>
      <c r="Z78" s="75"/>
      <c r="AA78" s="75"/>
      <c r="AB78" s="75"/>
      <c r="AC78" s="74">
        <v>644</v>
      </c>
      <c r="AD78" s="74"/>
      <c r="AE78" s="74"/>
      <c r="AF78" s="74">
        <v>741</v>
      </c>
      <c r="AG78" s="74"/>
      <c r="AH78" s="74"/>
      <c r="AI78" s="75">
        <f>SUM(AM78:AR78)</f>
        <v>842</v>
      </c>
      <c r="AJ78" s="75"/>
      <c r="AK78" s="75"/>
      <c r="AL78" s="75"/>
      <c r="AM78" s="74">
        <v>419</v>
      </c>
      <c r="AN78" s="74"/>
      <c r="AO78" s="74"/>
      <c r="AP78" s="74">
        <v>423</v>
      </c>
      <c r="AQ78" s="74"/>
      <c r="AR78" s="74"/>
    </row>
    <row r="79" spans="1:44" s="11" customFormat="1" ht="15" customHeight="1">
      <c r="A79" s="76">
        <v>57</v>
      </c>
      <c r="B79" s="76"/>
      <c r="C79" s="76"/>
      <c r="D79" s="76"/>
      <c r="E79" s="75">
        <v>1060</v>
      </c>
      <c r="F79" s="75"/>
      <c r="G79" s="75"/>
      <c r="H79" s="75"/>
      <c r="I79" s="74">
        <v>582</v>
      </c>
      <c r="J79" s="74"/>
      <c r="K79" s="74"/>
      <c r="L79" s="74">
        <v>478</v>
      </c>
      <c r="M79" s="74"/>
      <c r="N79" s="74"/>
      <c r="O79" s="75">
        <v>1245</v>
      </c>
      <c r="P79" s="75"/>
      <c r="Q79" s="75"/>
      <c r="R79" s="75"/>
      <c r="S79" s="74">
        <v>583</v>
      </c>
      <c r="T79" s="74"/>
      <c r="U79" s="74"/>
      <c r="V79" s="74">
        <v>662</v>
      </c>
      <c r="W79" s="74"/>
      <c r="X79" s="74"/>
      <c r="Y79" s="75">
        <v>1430</v>
      </c>
      <c r="Z79" s="75"/>
      <c r="AA79" s="75"/>
      <c r="AB79" s="75"/>
      <c r="AC79" s="74">
        <v>661</v>
      </c>
      <c r="AD79" s="74"/>
      <c r="AE79" s="74"/>
      <c r="AF79" s="74">
        <v>769</v>
      </c>
      <c r="AG79" s="74"/>
      <c r="AH79" s="74"/>
      <c r="AI79" s="75">
        <f>SUM(AM79:AR79)</f>
        <v>930</v>
      </c>
      <c r="AJ79" s="75"/>
      <c r="AK79" s="75"/>
      <c r="AL79" s="75"/>
      <c r="AM79" s="74">
        <v>439</v>
      </c>
      <c r="AN79" s="74"/>
      <c r="AO79" s="74"/>
      <c r="AP79" s="74">
        <v>491</v>
      </c>
      <c r="AQ79" s="74"/>
      <c r="AR79" s="74"/>
    </row>
    <row r="80" spans="1:44" s="11" customFormat="1" ht="15" customHeight="1">
      <c r="A80" s="76">
        <v>58</v>
      </c>
      <c r="B80" s="76"/>
      <c r="C80" s="76"/>
      <c r="D80" s="76"/>
      <c r="E80" s="75">
        <v>1073</v>
      </c>
      <c r="F80" s="75"/>
      <c r="G80" s="75"/>
      <c r="H80" s="75"/>
      <c r="I80" s="74">
        <v>563</v>
      </c>
      <c r="J80" s="74"/>
      <c r="K80" s="74"/>
      <c r="L80" s="74">
        <v>510</v>
      </c>
      <c r="M80" s="74"/>
      <c r="N80" s="74"/>
      <c r="O80" s="75">
        <v>1305</v>
      </c>
      <c r="P80" s="75"/>
      <c r="Q80" s="75"/>
      <c r="R80" s="75"/>
      <c r="S80" s="74">
        <v>625</v>
      </c>
      <c r="T80" s="74"/>
      <c r="U80" s="74"/>
      <c r="V80" s="74">
        <v>680</v>
      </c>
      <c r="W80" s="74"/>
      <c r="X80" s="74"/>
      <c r="Y80" s="75">
        <v>1442</v>
      </c>
      <c r="Z80" s="75"/>
      <c r="AA80" s="75"/>
      <c r="AB80" s="75"/>
      <c r="AC80" s="74">
        <v>658</v>
      </c>
      <c r="AD80" s="74"/>
      <c r="AE80" s="74"/>
      <c r="AF80" s="74">
        <v>784</v>
      </c>
      <c r="AG80" s="74"/>
      <c r="AH80" s="74"/>
      <c r="AI80" s="75">
        <f>SUM(AM80:AR80)</f>
        <v>991</v>
      </c>
      <c r="AJ80" s="75"/>
      <c r="AK80" s="75"/>
      <c r="AL80" s="75"/>
      <c r="AM80" s="74">
        <v>465</v>
      </c>
      <c r="AN80" s="74"/>
      <c r="AO80" s="74"/>
      <c r="AP80" s="74">
        <v>526</v>
      </c>
      <c r="AQ80" s="74"/>
      <c r="AR80" s="74"/>
    </row>
    <row r="81" spans="1:44" s="11" customFormat="1" ht="15" customHeight="1">
      <c r="A81" s="76">
        <v>59</v>
      </c>
      <c r="B81" s="76"/>
      <c r="C81" s="76"/>
      <c r="D81" s="76"/>
      <c r="E81" s="75">
        <v>943</v>
      </c>
      <c r="F81" s="75"/>
      <c r="G81" s="75"/>
      <c r="H81" s="75"/>
      <c r="I81" s="74">
        <v>514</v>
      </c>
      <c r="J81" s="74"/>
      <c r="K81" s="74"/>
      <c r="L81" s="74">
        <v>429</v>
      </c>
      <c r="M81" s="74"/>
      <c r="N81" s="74"/>
      <c r="O81" s="75">
        <v>1360</v>
      </c>
      <c r="P81" s="75"/>
      <c r="Q81" s="75"/>
      <c r="R81" s="75"/>
      <c r="S81" s="74">
        <v>690</v>
      </c>
      <c r="T81" s="74"/>
      <c r="U81" s="74"/>
      <c r="V81" s="74">
        <v>670</v>
      </c>
      <c r="W81" s="74"/>
      <c r="X81" s="74"/>
      <c r="Y81" s="75">
        <v>956</v>
      </c>
      <c r="Z81" s="75"/>
      <c r="AA81" s="75"/>
      <c r="AB81" s="75"/>
      <c r="AC81" s="74">
        <v>424</v>
      </c>
      <c r="AD81" s="74"/>
      <c r="AE81" s="74"/>
      <c r="AF81" s="74">
        <v>532</v>
      </c>
      <c r="AG81" s="74"/>
      <c r="AH81" s="74"/>
      <c r="AI81" s="75">
        <f>SUM(AM81:AR81)</f>
        <v>1082</v>
      </c>
      <c r="AJ81" s="75"/>
      <c r="AK81" s="75"/>
      <c r="AL81" s="75"/>
      <c r="AM81" s="74">
        <v>482</v>
      </c>
      <c r="AN81" s="74"/>
      <c r="AO81" s="74"/>
      <c r="AP81" s="74">
        <v>600</v>
      </c>
      <c r="AQ81" s="74"/>
      <c r="AR81" s="74"/>
    </row>
    <row r="82" spans="1:44" s="11" customFormat="1" ht="21" customHeight="1">
      <c r="A82" s="79" t="s">
        <v>34</v>
      </c>
      <c r="B82" s="79"/>
      <c r="C82" s="79"/>
      <c r="D82" s="79"/>
      <c r="E82" s="78">
        <f>SUM(E77:H81)</f>
        <v>5148</v>
      </c>
      <c r="F82" s="78"/>
      <c r="G82" s="78"/>
      <c r="H82" s="78"/>
      <c r="I82" s="77">
        <f>SUM(I77:K81)</f>
        <v>2742</v>
      </c>
      <c r="J82" s="77"/>
      <c r="K82" s="77"/>
      <c r="L82" s="77">
        <f>SUM(L77:N81)</f>
        <v>2406</v>
      </c>
      <c r="M82" s="77"/>
      <c r="N82" s="77"/>
      <c r="O82" s="78">
        <f>SUM(O77:R81)</f>
        <v>6347</v>
      </c>
      <c r="P82" s="78"/>
      <c r="Q82" s="78"/>
      <c r="R82" s="78"/>
      <c r="S82" s="77">
        <f>SUM(S77:U81)</f>
        <v>3051</v>
      </c>
      <c r="T82" s="77"/>
      <c r="U82" s="77"/>
      <c r="V82" s="77">
        <f>SUM(V77:X81)</f>
        <v>3296</v>
      </c>
      <c r="W82" s="77"/>
      <c r="X82" s="77"/>
      <c r="Y82" s="78">
        <f>SUM(Y77:AB81)</f>
        <v>6389</v>
      </c>
      <c r="Z82" s="78"/>
      <c r="AA82" s="78"/>
      <c r="AB82" s="78"/>
      <c r="AC82" s="77">
        <f>SUM(AC77:AE81)</f>
        <v>2934</v>
      </c>
      <c r="AD82" s="77"/>
      <c r="AE82" s="77"/>
      <c r="AF82" s="77">
        <f>SUM(AF77:AH81)</f>
        <v>3455</v>
      </c>
      <c r="AG82" s="77"/>
      <c r="AH82" s="77"/>
      <c r="AI82" s="78">
        <f>SUM(AI77:AL81)</f>
        <v>4701</v>
      </c>
      <c r="AJ82" s="78"/>
      <c r="AK82" s="78"/>
      <c r="AL82" s="78"/>
      <c r="AM82" s="77">
        <f>SUM(AM77:AO81)</f>
        <v>2222</v>
      </c>
      <c r="AN82" s="77"/>
      <c r="AO82" s="77"/>
      <c r="AP82" s="77">
        <f>SUM(AP77:AR81)</f>
        <v>2479</v>
      </c>
      <c r="AQ82" s="77"/>
      <c r="AR82" s="77"/>
    </row>
    <row r="83" spans="1:44" s="11" customFormat="1" ht="15" customHeight="1">
      <c r="A83" s="76">
        <v>60</v>
      </c>
      <c r="B83" s="76"/>
      <c r="C83" s="76"/>
      <c r="D83" s="76"/>
      <c r="E83" s="75">
        <v>825</v>
      </c>
      <c r="F83" s="75"/>
      <c r="G83" s="75"/>
      <c r="H83" s="75"/>
      <c r="I83" s="74">
        <v>436</v>
      </c>
      <c r="J83" s="74"/>
      <c r="K83" s="74"/>
      <c r="L83" s="74">
        <v>389</v>
      </c>
      <c r="M83" s="74"/>
      <c r="N83" s="74"/>
      <c r="O83" s="75">
        <v>1091</v>
      </c>
      <c r="P83" s="75"/>
      <c r="Q83" s="75"/>
      <c r="R83" s="75"/>
      <c r="S83" s="74">
        <v>567</v>
      </c>
      <c r="T83" s="74"/>
      <c r="U83" s="74"/>
      <c r="V83" s="74">
        <v>524</v>
      </c>
      <c r="W83" s="74"/>
      <c r="X83" s="74"/>
      <c r="Y83" s="75">
        <v>1037</v>
      </c>
      <c r="Z83" s="75"/>
      <c r="AA83" s="75"/>
      <c r="AB83" s="75"/>
      <c r="AC83" s="74">
        <v>463</v>
      </c>
      <c r="AD83" s="74"/>
      <c r="AE83" s="74"/>
      <c r="AF83" s="74">
        <v>574</v>
      </c>
      <c r="AG83" s="74"/>
      <c r="AH83" s="74"/>
      <c r="AI83" s="75">
        <f>SUM(AM83:AR83)</f>
        <v>1175</v>
      </c>
      <c r="AJ83" s="75"/>
      <c r="AK83" s="75"/>
      <c r="AL83" s="75"/>
      <c r="AM83" s="74">
        <v>532</v>
      </c>
      <c r="AN83" s="74"/>
      <c r="AO83" s="74"/>
      <c r="AP83" s="74">
        <v>643</v>
      </c>
      <c r="AQ83" s="74"/>
      <c r="AR83" s="74"/>
    </row>
    <row r="84" spans="1:44" s="11" customFormat="1" ht="15" customHeight="1">
      <c r="A84" s="76">
        <v>61</v>
      </c>
      <c r="B84" s="76"/>
      <c r="C84" s="76"/>
      <c r="D84" s="76"/>
      <c r="E84" s="75">
        <v>732</v>
      </c>
      <c r="F84" s="75"/>
      <c r="G84" s="75"/>
      <c r="H84" s="75"/>
      <c r="I84" s="74">
        <v>390</v>
      </c>
      <c r="J84" s="74"/>
      <c r="K84" s="74"/>
      <c r="L84" s="74">
        <v>342</v>
      </c>
      <c r="M84" s="74"/>
      <c r="N84" s="74"/>
      <c r="O84" s="75">
        <v>973</v>
      </c>
      <c r="P84" s="75"/>
      <c r="Q84" s="75"/>
      <c r="R84" s="75"/>
      <c r="S84" s="74">
        <v>502</v>
      </c>
      <c r="T84" s="74"/>
      <c r="U84" s="74"/>
      <c r="V84" s="74">
        <v>471</v>
      </c>
      <c r="W84" s="74"/>
      <c r="X84" s="74"/>
      <c r="Y84" s="75">
        <v>1343</v>
      </c>
      <c r="Z84" s="75"/>
      <c r="AA84" s="75"/>
      <c r="AB84" s="75"/>
      <c r="AC84" s="74">
        <v>657</v>
      </c>
      <c r="AD84" s="74"/>
      <c r="AE84" s="74"/>
      <c r="AF84" s="74">
        <v>686</v>
      </c>
      <c r="AG84" s="74"/>
      <c r="AH84" s="74"/>
      <c r="AI84" s="75">
        <f>SUM(AM84:AR84)</f>
        <v>1339</v>
      </c>
      <c r="AJ84" s="75"/>
      <c r="AK84" s="75"/>
      <c r="AL84" s="75"/>
      <c r="AM84" s="74">
        <v>624</v>
      </c>
      <c r="AN84" s="74"/>
      <c r="AO84" s="74"/>
      <c r="AP84" s="74">
        <v>715</v>
      </c>
      <c r="AQ84" s="74"/>
      <c r="AR84" s="74"/>
    </row>
    <row r="85" spans="1:44" s="11" customFormat="1" ht="15" customHeight="1">
      <c r="A85" s="76">
        <v>62</v>
      </c>
      <c r="B85" s="76"/>
      <c r="C85" s="76"/>
      <c r="D85" s="76"/>
      <c r="E85" s="75">
        <v>658</v>
      </c>
      <c r="F85" s="75"/>
      <c r="G85" s="75"/>
      <c r="H85" s="75"/>
      <c r="I85" s="74">
        <v>358</v>
      </c>
      <c r="J85" s="74"/>
      <c r="K85" s="74"/>
      <c r="L85" s="74">
        <v>300</v>
      </c>
      <c r="M85" s="74"/>
      <c r="N85" s="74"/>
      <c r="O85" s="75">
        <v>1052</v>
      </c>
      <c r="P85" s="75"/>
      <c r="Q85" s="75"/>
      <c r="R85" s="75"/>
      <c r="S85" s="74">
        <v>579</v>
      </c>
      <c r="T85" s="74"/>
      <c r="U85" s="74"/>
      <c r="V85" s="74">
        <v>473</v>
      </c>
      <c r="W85" s="74"/>
      <c r="X85" s="74"/>
      <c r="Y85" s="75">
        <v>1201</v>
      </c>
      <c r="Z85" s="75"/>
      <c r="AA85" s="75"/>
      <c r="AB85" s="75"/>
      <c r="AC85" s="74">
        <v>547</v>
      </c>
      <c r="AD85" s="74"/>
      <c r="AE85" s="74"/>
      <c r="AF85" s="74">
        <v>654</v>
      </c>
      <c r="AG85" s="74"/>
      <c r="AH85" s="74"/>
      <c r="AI85" s="75">
        <f>SUM(AM85:AR85)</f>
        <v>1367</v>
      </c>
      <c r="AJ85" s="75"/>
      <c r="AK85" s="75"/>
      <c r="AL85" s="75"/>
      <c r="AM85" s="74">
        <v>627</v>
      </c>
      <c r="AN85" s="74"/>
      <c r="AO85" s="74"/>
      <c r="AP85" s="74">
        <v>740</v>
      </c>
      <c r="AQ85" s="74"/>
      <c r="AR85" s="74"/>
    </row>
    <row r="86" spans="1:44" s="11" customFormat="1" ht="15" customHeight="1">
      <c r="A86" s="76">
        <v>63</v>
      </c>
      <c r="B86" s="76"/>
      <c r="C86" s="76"/>
      <c r="D86" s="76"/>
      <c r="E86" s="75">
        <v>673</v>
      </c>
      <c r="F86" s="75"/>
      <c r="G86" s="75"/>
      <c r="H86" s="75"/>
      <c r="I86" s="74">
        <v>350</v>
      </c>
      <c r="J86" s="74"/>
      <c r="K86" s="74"/>
      <c r="L86" s="74">
        <v>323</v>
      </c>
      <c r="M86" s="74"/>
      <c r="N86" s="74"/>
      <c r="O86" s="75">
        <v>1025</v>
      </c>
      <c r="P86" s="75"/>
      <c r="Q86" s="75"/>
      <c r="R86" s="75"/>
      <c r="S86" s="74">
        <v>529</v>
      </c>
      <c r="T86" s="74"/>
      <c r="U86" s="74"/>
      <c r="V86" s="74">
        <v>496</v>
      </c>
      <c r="W86" s="74"/>
      <c r="X86" s="74"/>
      <c r="Y86" s="75">
        <v>1290</v>
      </c>
      <c r="Z86" s="75"/>
      <c r="AA86" s="75"/>
      <c r="AB86" s="75"/>
      <c r="AC86" s="74">
        <v>637</v>
      </c>
      <c r="AD86" s="74"/>
      <c r="AE86" s="74"/>
      <c r="AF86" s="74">
        <v>653</v>
      </c>
      <c r="AG86" s="74"/>
      <c r="AH86" s="74"/>
      <c r="AI86" s="75">
        <f>SUM(AM86:AR86)</f>
        <v>1422</v>
      </c>
      <c r="AJ86" s="75"/>
      <c r="AK86" s="75"/>
      <c r="AL86" s="75"/>
      <c r="AM86" s="74">
        <v>652</v>
      </c>
      <c r="AN86" s="74"/>
      <c r="AO86" s="74"/>
      <c r="AP86" s="74">
        <v>770</v>
      </c>
      <c r="AQ86" s="74"/>
      <c r="AR86" s="74"/>
    </row>
    <row r="87" spans="1:44" s="11" customFormat="1" ht="15" customHeight="1">
      <c r="A87" s="76">
        <v>64</v>
      </c>
      <c r="B87" s="76"/>
      <c r="C87" s="76"/>
      <c r="D87" s="76"/>
      <c r="E87" s="75">
        <v>673</v>
      </c>
      <c r="F87" s="75"/>
      <c r="G87" s="75"/>
      <c r="H87" s="75"/>
      <c r="I87" s="74">
        <v>352</v>
      </c>
      <c r="J87" s="74"/>
      <c r="K87" s="74"/>
      <c r="L87" s="74">
        <v>321</v>
      </c>
      <c r="M87" s="74"/>
      <c r="N87" s="74"/>
      <c r="O87" s="75">
        <v>917</v>
      </c>
      <c r="P87" s="75"/>
      <c r="Q87" s="75"/>
      <c r="R87" s="75"/>
      <c r="S87" s="74">
        <v>485</v>
      </c>
      <c r="T87" s="74"/>
      <c r="U87" s="74"/>
      <c r="V87" s="74">
        <v>432</v>
      </c>
      <c r="W87" s="74"/>
      <c r="X87" s="74"/>
      <c r="Y87" s="75">
        <v>1338</v>
      </c>
      <c r="Z87" s="75"/>
      <c r="AA87" s="75"/>
      <c r="AB87" s="75"/>
      <c r="AC87" s="74">
        <v>669</v>
      </c>
      <c r="AD87" s="74"/>
      <c r="AE87" s="74"/>
      <c r="AF87" s="74">
        <v>669</v>
      </c>
      <c r="AG87" s="74"/>
      <c r="AH87" s="74"/>
      <c r="AI87" s="75">
        <f>SUM(AM87:AR87)</f>
        <v>943</v>
      </c>
      <c r="AJ87" s="75"/>
      <c r="AK87" s="75"/>
      <c r="AL87" s="75"/>
      <c r="AM87" s="74">
        <v>416</v>
      </c>
      <c r="AN87" s="74"/>
      <c r="AO87" s="74"/>
      <c r="AP87" s="74">
        <v>527</v>
      </c>
      <c r="AQ87" s="74"/>
      <c r="AR87" s="74"/>
    </row>
    <row r="88" spans="1:44" s="11" customFormat="1" ht="21" customHeight="1">
      <c r="A88" s="79" t="s">
        <v>35</v>
      </c>
      <c r="B88" s="79"/>
      <c r="C88" s="79"/>
      <c r="D88" s="79"/>
      <c r="E88" s="78">
        <f>SUM(E83:H87)</f>
        <v>3561</v>
      </c>
      <c r="F88" s="78"/>
      <c r="G88" s="78"/>
      <c r="H88" s="78"/>
      <c r="I88" s="77">
        <f>SUM(I83:K87)</f>
        <v>1886</v>
      </c>
      <c r="J88" s="77"/>
      <c r="K88" s="77"/>
      <c r="L88" s="77">
        <f>SUM(L83:N87)</f>
        <v>1675</v>
      </c>
      <c r="M88" s="77"/>
      <c r="N88" s="77"/>
      <c r="O88" s="78">
        <f>SUM(O83:R87)</f>
        <v>5058</v>
      </c>
      <c r="P88" s="78"/>
      <c r="Q88" s="78"/>
      <c r="R88" s="78"/>
      <c r="S88" s="77">
        <f>SUM(S83:U87)</f>
        <v>2662</v>
      </c>
      <c r="T88" s="77"/>
      <c r="U88" s="77"/>
      <c r="V88" s="77">
        <f>SUM(V83:X87)</f>
        <v>2396</v>
      </c>
      <c r="W88" s="77"/>
      <c r="X88" s="77"/>
      <c r="Y88" s="78">
        <f>SUM(Y83:AB87)</f>
        <v>6209</v>
      </c>
      <c r="Z88" s="78"/>
      <c r="AA88" s="78"/>
      <c r="AB88" s="78"/>
      <c r="AC88" s="77">
        <f>SUM(AC83:AE87)</f>
        <v>2973</v>
      </c>
      <c r="AD88" s="77"/>
      <c r="AE88" s="77"/>
      <c r="AF88" s="77">
        <f>SUM(AF83:AH87)</f>
        <v>3236</v>
      </c>
      <c r="AG88" s="77"/>
      <c r="AH88" s="77"/>
      <c r="AI88" s="78">
        <f>SUM(AI83:AL87)</f>
        <v>6246</v>
      </c>
      <c r="AJ88" s="78"/>
      <c r="AK88" s="78"/>
      <c r="AL88" s="78"/>
      <c r="AM88" s="77">
        <f>SUM(AM83:AO87)</f>
        <v>2851</v>
      </c>
      <c r="AN88" s="77"/>
      <c r="AO88" s="77"/>
      <c r="AP88" s="77">
        <f>SUM(AP83:AR87)</f>
        <v>3395</v>
      </c>
      <c r="AQ88" s="77"/>
      <c r="AR88" s="77"/>
    </row>
    <row r="89" spans="1:44" s="11" customFormat="1" ht="15" customHeight="1">
      <c r="A89" s="76">
        <v>65</v>
      </c>
      <c r="B89" s="76"/>
      <c r="C89" s="76"/>
      <c r="D89" s="76"/>
      <c r="E89" s="75">
        <v>558</v>
      </c>
      <c r="F89" s="75"/>
      <c r="G89" s="75"/>
      <c r="H89" s="75"/>
      <c r="I89" s="74">
        <v>296</v>
      </c>
      <c r="J89" s="74"/>
      <c r="K89" s="74"/>
      <c r="L89" s="74">
        <v>262</v>
      </c>
      <c r="M89" s="74"/>
      <c r="N89" s="74"/>
      <c r="O89" s="75">
        <v>803</v>
      </c>
      <c r="P89" s="75"/>
      <c r="Q89" s="75"/>
      <c r="R89" s="75"/>
      <c r="S89" s="74">
        <v>418</v>
      </c>
      <c r="T89" s="74"/>
      <c r="U89" s="74"/>
      <c r="V89" s="74">
        <v>385</v>
      </c>
      <c r="W89" s="74"/>
      <c r="X89" s="74"/>
      <c r="Y89" s="75">
        <v>1054</v>
      </c>
      <c r="Z89" s="75"/>
      <c r="AA89" s="75"/>
      <c r="AB89" s="75"/>
      <c r="AC89" s="74">
        <v>544</v>
      </c>
      <c r="AD89" s="74"/>
      <c r="AE89" s="74"/>
      <c r="AF89" s="74">
        <v>510</v>
      </c>
      <c r="AG89" s="74"/>
      <c r="AH89" s="74"/>
      <c r="AI89" s="75">
        <f>SUM(AM89:AR89)</f>
        <v>1001</v>
      </c>
      <c r="AJ89" s="75"/>
      <c r="AK89" s="75"/>
      <c r="AL89" s="75"/>
      <c r="AM89" s="74">
        <v>431</v>
      </c>
      <c r="AN89" s="74"/>
      <c r="AO89" s="74"/>
      <c r="AP89" s="74">
        <v>570</v>
      </c>
      <c r="AQ89" s="74"/>
      <c r="AR89" s="74"/>
    </row>
    <row r="90" spans="1:44" s="11" customFormat="1" ht="15" customHeight="1">
      <c r="A90" s="76">
        <v>66</v>
      </c>
      <c r="B90" s="76"/>
      <c r="C90" s="76"/>
      <c r="D90" s="76"/>
      <c r="E90" s="75">
        <v>552</v>
      </c>
      <c r="F90" s="75"/>
      <c r="G90" s="75"/>
      <c r="H90" s="75"/>
      <c r="I90" s="74">
        <v>261</v>
      </c>
      <c r="J90" s="74"/>
      <c r="K90" s="74"/>
      <c r="L90" s="74">
        <v>291</v>
      </c>
      <c r="M90" s="74"/>
      <c r="N90" s="74"/>
      <c r="O90" s="75">
        <v>696</v>
      </c>
      <c r="P90" s="75"/>
      <c r="Q90" s="75"/>
      <c r="R90" s="75"/>
      <c r="S90" s="74">
        <v>365</v>
      </c>
      <c r="T90" s="74"/>
      <c r="U90" s="74"/>
      <c r="V90" s="74">
        <v>331</v>
      </c>
      <c r="W90" s="74"/>
      <c r="X90" s="74"/>
      <c r="Y90" s="75">
        <v>928</v>
      </c>
      <c r="Z90" s="75"/>
      <c r="AA90" s="75"/>
      <c r="AB90" s="75"/>
      <c r="AC90" s="74">
        <v>469</v>
      </c>
      <c r="AD90" s="74"/>
      <c r="AE90" s="74"/>
      <c r="AF90" s="74">
        <v>459</v>
      </c>
      <c r="AG90" s="74"/>
      <c r="AH90" s="74"/>
      <c r="AI90" s="75">
        <f>SUM(AM90:AR90)</f>
        <v>1274</v>
      </c>
      <c r="AJ90" s="75"/>
      <c r="AK90" s="75"/>
      <c r="AL90" s="75"/>
      <c r="AM90" s="74">
        <v>615</v>
      </c>
      <c r="AN90" s="74"/>
      <c r="AO90" s="74"/>
      <c r="AP90" s="74">
        <v>659</v>
      </c>
      <c r="AQ90" s="74"/>
      <c r="AR90" s="74"/>
    </row>
    <row r="91" spans="1:44" s="11" customFormat="1" ht="15" customHeight="1">
      <c r="A91" s="76">
        <v>67</v>
      </c>
      <c r="B91" s="76"/>
      <c r="C91" s="76"/>
      <c r="D91" s="76"/>
      <c r="E91" s="75">
        <v>544</v>
      </c>
      <c r="F91" s="75"/>
      <c r="G91" s="75"/>
      <c r="H91" s="75"/>
      <c r="I91" s="74">
        <v>270</v>
      </c>
      <c r="J91" s="74"/>
      <c r="K91" s="74"/>
      <c r="L91" s="74">
        <v>274</v>
      </c>
      <c r="M91" s="74"/>
      <c r="N91" s="74"/>
      <c r="O91" s="75">
        <v>640</v>
      </c>
      <c r="P91" s="75"/>
      <c r="Q91" s="75"/>
      <c r="R91" s="75"/>
      <c r="S91" s="74">
        <v>340</v>
      </c>
      <c r="T91" s="74"/>
      <c r="U91" s="74"/>
      <c r="V91" s="74">
        <v>300</v>
      </c>
      <c r="W91" s="74"/>
      <c r="X91" s="74"/>
      <c r="Y91" s="75">
        <v>998</v>
      </c>
      <c r="Z91" s="75"/>
      <c r="AA91" s="75"/>
      <c r="AB91" s="75"/>
      <c r="AC91" s="74">
        <v>523</v>
      </c>
      <c r="AD91" s="74"/>
      <c r="AE91" s="74"/>
      <c r="AF91" s="74">
        <v>475</v>
      </c>
      <c r="AG91" s="74"/>
      <c r="AH91" s="74"/>
      <c r="AI91" s="75">
        <f>SUM(AM91:AR91)</f>
        <v>1157</v>
      </c>
      <c r="AJ91" s="75"/>
      <c r="AK91" s="75"/>
      <c r="AL91" s="75"/>
      <c r="AM91" s="74">
        <v>521</v>
      </c>
      <c r="AN91" s="74"/>
      <c r="AO91" s="74"/>
      <c r="AP91" s="74">
        <v>636</v>
      </c>
      <c r="AQ91" s="74"/>
      <c r="AR91" s="74"/>
    </row>
    <row r="92" spans="1:44" s="11" customFormat="1" ht="15" customHeight="1">
      <c r="A92" s="76">
        <v>68</v>
      </c>
      <c r="B92" s="76"/>
      <c r="C92" s="76"/>
      <c r="D92" s="76"/>
      <c r="E92" s="75">
        <v>490</v>
      </c>
      <c r="F92" s="75"/>
      <c r="G92" s="75"/>
      <c r="H92" s="75"/>
      <c r="I92" s="74">
        <v>241</v>
      </c>
      <c r="J92" s="74"/>
      <c r="K92" s="74"/>
      <c r="L92" s="74">
        <v>249</v>
      </c>
      <c r="M92" s="74"/>
      <c r="N92" s="74"/>
      <c r="O92" s="75">
        <v>626</v>
      </c>
      <c r="P92" s="75"/>
      <c r="Q92" s="75"/>
      <c r="R92" s="75"/>
      <c r="S92" s="74">
        <v>312</v>
      </c>
      <c r="T92" s="74"/>
      <c r="U92" s="74"/>
      <c r="V92" s="74">
        <v>314</v>
      </c>
      <c r="W92" s="74"/>
      <c r="X92" s="74"/>
      <c r="Y92" s="75">
        <v>997</v>
      </c>
      <c r="Z92" s="75"/>
      <c r="AA92" s="75"/>
      <c r="AB92" s="75"/>
      <c r="AC92" s="74">
        <v>507</v>
      </c>
      <c r="AD92" s="74"/>
      <c r="AE92" s="74"/>
      <c r="AF92" s="74">
        <v>490</v>
      </c>
      <c r="AG92" s="74"/>
      <c r="AH92" s="74"/>
      <c r="AI92" s="75">
        <f>SUM(AM92:AR92)</f>
        <v>1215</v>
      </c>
      <c r="AJ92" s="75"/>
      <c r="AK92" s="75"/>
      <c r="AL92" s="75"/>
      <c r="AM92" s="74">
        <v>586</v>
      </c>
      <c r="AN92" s="74"/>
      <c r="AO92" s="74"/>
      <c r="AP92" s="74">
        <v>629</v>
      </c>
      <c r="AQ92" s="74"/>
      <c r="AR92" s="74"/>
    </row>
    <row r="93" spans="1:44" s="11" customFormat="1" ht="15" customHeight="1">
      <c r="A93" s="76">
        <v>69</v>
      </c>
      <c r="B93" s="76"/>
      <c r="C93" s="76"/>
      <c r="D93" s="76"/>
      <c r="E93" s="75">
        <v>447</v>
      </c>
      <c r="F93" s="75"/>
      <c r="G93" s="75"/>
      <c r="H93" s="75"/>
      <c r="I93" s="74">
        <v>207</v>
      </c>
      <c r="J93" s="74"/>
      <c r="K93" s="74"/>
      <c r="L93" s="74">
        <v>240</v>
      </c>
      <c r="M93" s="74"/>
      <c r="N93" s="74"/>
      <c r="O93" s="75">
        <v>618</v>
      </c>
      <c r="P93" s="75"/>
      <c r="Q93" s="75"/>
      <c r="R93" s="75"/>
      <c r="S93" s="74">
        <v>315</v>
      </c>
      <c r="T93" s="74"/>
      <c r="U93" s="74"/>
      <c r="V93" s="74">
        <v>303</v>
      </c>
      <c r="W93" s="74"/>
      <c r="X93" s="74"/>
      <c r="Y93" s="75">
        <v>884</v>
      </c>
      <c r="Z93" s="75"/>
      <c r="AA93" s="75"/>
      <c r="AB93" s="75"/>
      <c r="AC93" s="74">
        <v>463</v>
      </c>
      <c r="AD93" s="74"/>
      <c r="AE93" s="74"/>
      <c r="AF93" s="74">
        <v>421</v>
      </c>
      <c r="AG93" s="74"/>
      <c r="AH93" s="74"/>
      <c r="AI93" s="75">
        <f>SUM(AM93:AR93)</f>
        <v>1264</v>
      </c>
      <c r="AJ93" s="75"/>
      <c r="AK93" s="75"/>
      <c r="AL93" s="75"/>
      <c r="AM93" s="74">
        <v>630</v>
      </c>
      <c r="AN93" s="74"/>
      <c r="AO93" s="74"/>
      <c r="AP93" s="74">
        <v>634</v>
      </c>
      <c r="AQ93" s="74"/>
      <c r="AR93" s="74"/>
    </row>
    <row r="94" spans="1:44" s="11" customFormat="1" ht="21" customHeight="1">
      <c r="A94" s="79" t="s">
        <v>36</v>
      </c>
      <c r="B94" s="79"/>
      <c r="C94" s="79"/>
      <c r="D94" s="79"/>
      <c r="E94" s="78">
        <f>SUM(E89:H93)</f>
        <v>2591</v>
      </c>
      <c r="F94" s="78"/>
      <c r="G94" s="78"/>
      <c r="H94" s="78"/>
      <c r="I94" s="77">
        <f>SUM(I89:K93)</f>
        <v>1275</v>
      </c>
      <c r="J94" s="77"/>
      <c r="K94" s="77"/>
      <c r="L94" s="77">
        <f>SUM(L89:N93)</f>
        <v>1316</v>
      </c>
      <c r="M94" s="77"/>
      <c r="N94" s="77"/>
      <c r="O94" s="78">
        <f>SUM(O89:R93)</f>
        <v>3383</v>
      </c>
      <c r="P94" s="78"/>
      <c r="Q94" s="78"/>
      <c r="R94" s="78"/>
      <c r="S94" s="77">
        <f>SUM(S89:U93)</f>
        <v>1750</v>
      </c>
      <c r="T94" s="77"/>
      <c r="U94" s="77"/>
      <c r="V94" s="77">
        <f>SUM(V89:X93)</f>
        <v>1633</v>
      </c>
      <c r="W94" s="77"/>
      <c r="X94" s="77"/>
      <c r="Y94" s="78">
        <f>SUM(Y89:AB93)</f>
        <v>4861</v>
      </c>
      <c r="Z94" s="78"/>
      <c r="AA94" s="78"/>
      <c r="AB94" s="78"/>
      <c r="AC94" s="77">
        <f>SUM(AC89:AE93)</f>
        <v>2506</v>
      </c>
      <c r="AD94" s="77"/>
      <c r="AE94" s="77"/>
      <c r="AF94" s="77">
        <f>SUM(AF89:AH93)</f>
        <v>2355</v>
      </c>
      <c r="AG94" s="77"/>
      <c r="AH94" s="77"/>
      <c r="AI94" s="78">
        <f>SUM(AI89:AL93)</f>
        <v>5911</v>
      </c>
      <c r="AJ94" s="78"/>
      <c r="AK94" s="78"/>
      <c r="AL94" s="78"/>
      <c r="AM94" s="77">
        <f>SUM(AM89:AO93)</f>
        <v>2783</v>
      </c>
      <c r="AN94" s="77"/>
      <c r="AO94" s="77"/>
      <c r="AP94" s="77">
        <f>SUM(AP89:AR93)</f>
        <v>3128</v>
      </c>
      <c r="AQ94" s="77"/>
      <c r="AR94" s="77"/>
    </row>
    <row r="95" spans="1:44" s="11" customFormat="1" ht="15" customHeight="1">
      <c r="A95" s="76">
        <v>70</v>
      </c>
      <c r="B95" s="76"/>
      <c r="C95" s="76"/>
      <c r="D95" s="76"/>
      <c r="E95" s="75">
        <v>391</v>
      </c>
      <c r="F95" s="75"/>
      <c r="G95" s="75"/>
      <c r="H95" s="75"/>
      <c r="I95" s="74">
        <v>193</v>
      </c>
      <c r="J95" s="74"/>
      <c r="K95" s="74"/>
      <c r="L95" s="74">
        <v>198</v>
      </c>
      <c r="M95" s="74"/>
      <c r="N95" s="74"/>
      <c r="O95" s="75">
        <v>535</v>
      </c>
      <c r="P95" s="75"/>
      <c r="Q95" s="75"/>
      <c r="R95" s="75"/>
      <c r="S95" s="74">
        <v>254</v>
      </c>
      <c r="T95" s="74"/>
      <c r="U95" s="74"/>
      <c r="V95" s="74">
        <v>281</v>
      </c>
      <c r="W95" s="74"/>
      <c r="X95" s="74"/>
      <c r="Y95" s="75">
        <v>756</v>
      </c>
      <c r="Z95" s="75"/>
      <c r="AA95" s="75"/>
      <c r="AB95" s="75"/>
      <c r="AC95" s="74">
        <v>389</v>
      </c>
      <c r="AD95" s="74"/>
      <c r="AE95" s="74"/>
      <c r="AF95" s="74">
        <v>367</v>
      </c>
      <c r="AG95" s="74"/>
      <c r="AH95" s="74"/>
      <c r="AI95" s="75">
        <f>SUM(AM95:AR95)</f>
        <v>1006</v>
      </c>
      <c r="AJ95" s="75"/>
      <c r="AK95" s="75"/>
      <c r="AL95" s="75"/>
      <c r="AM95" s="74">
        <v>509</v>
      </c>
      <c r="AN95" s="74"/>
      <c r="AO95" s="74"/>
      <c r="AP95" s="74">
        <v>497</v>
      </c>
      <c r="AQ95" s="74"/>
      <c r="AR95" s="74"/>
    </row>
    <row r="96" spans="1:44" s="11" customFormat="1" ht="15" customHeight="1">
      <c r="A96" s="76">
        <v>71</v>
      </c>
      <c r="B96" s="76"/>
      <c r="C96" s="76"/>
      <c r="D96" s="76"/>
      <c r="E96" s="75">
        <v>363</v>
      </c>
      <c r="F96" s="75"/>
      <c r="G96" s="75"/>
      <c r="H96" s="75"/>
      <c r="I96" s="74">
        <v>175</v>
      </c>
      <c r="J96" s="74"/>
      <c r="K96" s="74"/>
      <c r="L96" s="74">
        <v>188</v>
      </c>
      <c r="M96" s="74"/>
      <c r="N96" s="74"/>
      <c r="O96" s="75">
        <v>512</v>
      </c>
      <c r="P96" s="75"/>
      <c r="Q96" s="75"/>
      <c r="R96" s="75"/>
      <c r="S96" s="74">
        <v>235</v>
      </c>
      <c r="T96" s="74"/>
      <c r="U96" s="74"/>
      <c r="V96" s="74">
        <v>277</v>
      </c>
      <c r="W96" s="74"/>
      <c r="X96" s="74"/>
      <c r="Y96" s="75">
        <v>661</v>
      </c>
      <c r="Z96" s="75"/>
      <c r="AA96" s="75"/>
      <c r="AB96" s="75"/>
      <c r="AC96" s="74">
        <v>334</v>
      </c>
      <c r="AD96" s="74"/>
      <c r="AE96" s="74"/>
      <c r="AF96" s="74">
        <v>327</v>
      </c>
      <c r="AG96" s="74"/>
      <c r="AH96" s="74"/>
      <c r="AI96" s="75">
        <f>SUM(AM96:AR96)</f>
        <v>870</v>
      </c>
      <c r="AJ96" s="75"/>
      <c r="AK96" s="75"/>
      <c r="AL96" s="75"/>
      <c r="AM96" s="74">
        <v>428</v>
      </c>
      <c r="AN96" s="74"/>
      <c r="AO96" s="74"/>
      <c r="AP96" s="74">
        <v>442</v>
      </c>
      <c r="AQ96" s="74"/>
      <c r="AR96" s="74"/>
    </row>
    <row r="97" spans="1:44" s="11" customFormat="1" ht="15" customHeight="1">
      <c r="A97" s="76">
        <v>72</v>
      </c>
      <c r="B97" s="76"/>
      <c r="C97" s="76"/>
      <c r="D97" s="76"/>
      <c r="E97" s="75">
        <v>350</v>
      </c>
      <c r="F97" s="75"/>
      <c r="G97" s="75"/>
      <c r="H97" s="75"/>
      <c r="I97" s="74">
        <v>126</v>
      </c>
      <c r="J97" s="74"/>
      <c r="K97" s="74"/>
      <c r="L97" s="74">
        <v>224</v>
      </c>
      <c r="M97" s="74"/>
      <c r="N97" s="74"/>
      <c r="O97" s="75">
        <v>500</v>
      </c>
      <c r="P97" s="75"/>
      <c r="Q97" s="75"/>
      <c r="R97" s="75"/>
      <c r="S97" s="74">
        <v>232</v>
      </c>
      <c r="T97" s="74"/>
      <c r="U97" s="74"/>
      <c r="V97" s="74">
        <v>268</v>
      </c>
      <c r="W97" s="74"/>
      <c r="X97" s="74"/>
      <c r="Y97" s="75">
        <v>605</v>
      </c>
      <c r="Z97" s="75"/>
      <c r="AA97" s="75"/>
      <c r="AB97" s="75"/>
      <c r="AC97" s="74">
        <v>310</v>
      </c>
      <c r="AD97" s="74"/>
      <c r="AE97" s="74"/>
      <c r="AF97" s="74">
        <v>295</v>
      </c>
      <c r="AG97" s="74"/>
      <c r="AH97" s="74"/>
      <c r="AI97" s="75">
        <f>SUM(AM97:AR97)</f>
        <v>942</v>
      </c>
      <c r="AJ97" s="75"/>
      <c r="AK97" s="75"/>
      <c r="AL97" s="75"/>
      <c r="AM97" s="74">
        <v>496</v>
      </c>
      <c r="AN97" s="74"/>
      <c r="AO97" s="74"/>
      <c r="AP97" s="74">
        <v>446</v>
      </c>
      <c r="AQ97" s="74"/>
      <c r="AR97" s="74"/>
    </row>
    <row r="98" spans="1:44" s="11" customFormat="1" ht="15" customHeight="1">
      <c r="A98" s="76">
        <v>73</v>
      </c>
      <c r="B98" s="76"/>
      <c r="C98" s="76"/>
      <c r="D98" s="76"/>
      <c r="E98" s="75">
        <v>323</v>
      </c>
      <c r="F98" s="75"/>
      <c r="G98" s="75"/>
      <c r="H98" s="75"/>
      <c r="I98" s="74">
        <v>115</v>
      </c>
      <c r="J98" s="74"/>
      <c r="K98" s="74"/>
      <c r="L98" s="74">
        <v>208</v>
      </c>
      <c r="M98" s="74"/>
      <c r="N98" s="74"/>
      <c r="O98" s="75">
        <v>445</v>
      </c>
      <c r="P98" s="75"/>
      <c r="Q98" s="75"/>
      <c r="R98" s="75"/>
      <c r="S98" s="74">
        <v>216</v>
      </c>
      <c r="T98" s="74"/>
      <c r="U98" s="74"/>
      <c r="V98" s="74">
        <v>229</v>
      </c>
      <c r="W98" s="74"/>
      <c r="X98" s="74"/>
      <c r="Y98" s="75">
        <v>575</v>
      </c>
      <c r="Z98" s="75"/>
      <c r="AA98" s="75"/>
      <c r="AB98" s="75"/>
      <c r="AC98" s="74">
        <v>280</v>
      </c>
      <c r="AD98" s="74"/>
      <c r="AE98" s="74"/>
      <c r="AF98" s="74">
        <v>295</v>
      </c>
      <c r="AG98" s="74"/>
      <c r="AH98" s="74"/>
      <c r="AI98" s="75">
        <f>SUM(AM98:AR98)</f>
        <v>916</v>
      </c>
      <c r="AJ98" s="75"/>
      <c r="AK98" s="75"/>
      <c r="AL98" s="75"/>
      <c r="AM98" s="74">
        <v>451</v>
      </c>
      <c r="AN98" s="74"/>
      <c r="AO98" s="74"/>
      <c r="AP98" s="74">
        <v>465</v>
      </c>
      <c r="AQ98" s="74"/>
      <c r="AR98" s="74"/>
    </row>
    <row r="99" spans="1:44" s="11" customFormat="1" ht="15" customHeight="1">
      <c r="A99" s="76">
        <v>74</v>
      </c>
      <c r="B99" s="76"/>
      <c r="C99" s="76"/>
      <c r="D99" s="76"/>
      <c r="E99" s="75">
        <v>245</v>
      </c>
      <c r="F99" s="75"/>
      <c r="G99" s="75"/>
      <c r="H99" s="75"/>
      <c r="I99" s="74">
        <v>94</v>
      </c>
      <c r="J99" s="74"/>
      <c r="K99" s="74"/>
      <c r="L99" s="74">
        <v>151</v>
      </c>
      <c r="M99" s="74"/>
      <c r="N99" s="74"/>
      <c r="O99" s="75">
        <v>414</v>
      </c>
      <c r="P99" s="75"/>
      <c r="Q99" s="75"/>
      <c r="R99" s="75"/>
      <c r="S99" s="74">
        <v>187</v>
      </c>
      <c r="T99" s="74"/>
      <c r="U99" s="74"/>
      <c r="V99" s="74">
        <v>227</v>
      </c>
      <c r="W99" s="74"/>
      <c r="X99" s="74"/>
      <c r="Y99" s="75">
        <v>587</v>
      </c>
      <c r="Z99" s="75"/>
      <c r="AA99" s="75"/>
      <c r="AB99" s="75"/>
      <c r="AC99" s="74">
        <v>285</v>
      </c>
      <c r="AD99" s="74"/>
      <c r="AE99" s="74"/>
      <c r="AF99" s="74">
        <v>302</v>
      </c>
      <c r="AG99" s="74"/>
      <c r="AH99" s="74"/>
      <c r="AI99" s="75">
        <f>SUM(AM99:AR99)</f>
        <v>807</v>
      </c>
      <c r="AJ99" s="75"/>
      <c r="AK99" s="75"/>
      <c r="AL99" s="75"/>
      <c r="AM99" s="74">
        <v>410</v>
      </c>
      <c r="AN99" s="74"/>
      <c r="AO99" s="74"/>
      <c r="AP99" s="74">
        <v>397</v>
      </c>
      <c r="AQ99" s="74"/>
      <c r="AR99" s="74"/>
    </row>
    <row r="100" spans="1:44" s="11" customFormat="1" ht="21" customHeight="1">
      <c r="A100" s="79" t="s">
        <v>37</v>
      </c>
      <c r="B100" s="79"/>
      <c r="C100" s="79"/>
      <c r="D100" s="79"/>
      <c r="E100" s="78">
        <f>SUM(E95:H99)</f>
        <v>1672</v>
      </c>
      <c r="F100" s="78"/>
      <c r="G100" s="78"/>
      <c r="H100" s="78"/>
      <c r="I100" s="77">
        <f>SUM(I95:K99)</f>
        <v>703</v>
      </c>
      <c r="J100" s="77"/>
      <c r="K100" s="77"/>
      <c r="L100" s="77">
        <f>SUM(L95:N99)</f>
        <v>969</v>
      </c>
      <c r="M100" s="77"/>
      <c r="N100" s="77"/>
      <c r="O100" s="78">
        <f>SUM(O95:R99)</f>
        <v>2406</v>
      </c>
      <c r="P100" s="78"/>
      <c r="Q100" s="78"/>
      <c r="R100" s="78"/>
      <c r="S100" s="77">
        <f>SUM(S95:U99)</f>
        <v>1124</v>
      </c>
      <c r="T100" s="77"/>
      <c r="U100" s="77"/>
      <c r="V100" s="77">
        <f>SUM(V95:X99)</f>
        <v>1282</v>
      </c>
      <c r="W100" s="77"/>
      <c r="X100" s="77"/>
      <c r="Y100" s="78">
        <f>SUM(Y95:AB99)</f>
        <v>3184</v>
      </c>
      <c r="Z100" s="78"/>
      <c r="AA100" s="78"/>
      <c r="AB100" s="78"/>
      <c r="AC100" s="77">
        <f>SUM(AC95:AE99)</f>
        <v>1598</v>
      </c>
      <c r="AD100" s="77"/>
      <c r="AE100" s="77"/>
      <c r="AF100" s="77">
        <f>SUM(AF95:AH99)</f>
        <v>1586</v>
      </c>
      <c r="AG100" s="77"/>
      <c r="AH100" s="77"/>
      <c r="AI100" s="78">
        <f>SUM(AI95:AL99)</f>
        <v>4541</v>
      </c>
      <c r="AJ100" s="78"/>
      <c r="AK100" s="78"/>
      <c r="AL100" s="78"/>
      <c r="AM100" s="77">
        <f>SUM(AM95:AO99)</f>
        <v>2294</v>
      </c>
      <c r="AN100" s="77"/>
      <c r="AO100" s="77"/>
      <c r="AP100" s="77">
        <f>SUM(AP95:AR99)</f>
        <v>2247</v>
      </c>
      <c r="AQ100" s="77"/>
      <c r="AR100" s="77"/>
    </row>
    <row r="101" spans="1:44" s="11" customFormat="1" ht="15" customHeight="1">
      <c r="A101" s="76">
        <v>75</v>
      </c>
      <c r="B101" s="76"/>
      <c r="C101" s="76"/>
      <c r="D101" s="76"/>
      <c r="E101" s="75">
        <v>315</v>
      </c>
      <c r="F101" s="75"/>
      <c r="G101" s="75"/>
      <c r="H101" s="75"/>
      <c r="I101" s="74">
        <v>114</v>
      </c>
      <c r="J101" s="74"/>
      <c r="K101" s="74"/>
      <c r="L101" s="74">
        <v>201</v>
      </c>
      <c r="M101" s="74"/>
      <c r="N101" s="74"/>
      <c r="O101" s="75">
        <v>363</v>
      </c>
      <c r="P101" s="75"/>
      <c r="Q101" s="75"/>
      <c r="R101" s="75"/>
      <c r="S101" s="74">
        <v>172</v>
      </c>
      <c r="T101" s="74"/>
      <c r="U101" s="74"/>
      <c r="V101" s="74">
        <v>191</v>
      </c>
      <c r="W101" s="74"/>
      <c r="X101" s="74"/>
      <c r="Y101" s="75">
        <v>465</v>
      </c>
      <c r="Z101" s="75"/>
      <c r="AA101" s="75"/>
      <c r="AB101" s="75"/>
      <c r="AC101" s="74">
        <v>215</v>
      </c>
      <c r="AD101" s="74"/>
      <c r="AE101" s="74"/>
      <c r="AF101" s="74">
        <v>250</v>
      </c>
      <c r="AG101" s="74"/>
      <c r="AH101" s="74"/>
      <c r="AI101" s="75">
        <f>SUM(AM101:AR101)</f>
        <v>692</v>
      </c>
      <c r="AJ101" s="75"/>
      <c r="AK101" s="75"/>
      <c r="AL101" s="75"/>
      <c r="AM101" s="74">
        <v>355</v>
      </c>
      <c r="AN101" s="74"/>
      <c r="AO101" s="74"/>
      <c r="AP101" s="74">
        <v>337</v>
      </c>
      <c r="AQ101" s="74"/>
      <c r="AR101" s="74"/>
    </row>
    <row r="102" spans="1:44" s="11" customFormat="1" ht="15" customHeight="1">
      <c r="A102" s="76">
        <v>76</v>
      </c>
      <c r="B102" s="76"/>
      <c r="C102" s="76"/>
      <c r="D102" s="76"/>
      <c r="E102" s="75">
        <v>225</v>
      </c>
      <c r="F102" s="75"/>
      <c r="G102" s="75"/>
      <c r="H102" s="75"/>
      <c r="I102" s="74">
        <v>91</v>
      </c>
      <c r="J102" s="74"/>
      <c r="K102" s="74"/>
      <c r="L102" s="74">
        <v>134</v>
      </c>
      <c r="M102" s="74"/>
      <c r="N102" s="74"/>
      <c r="O102" s="75">
        <v>321</v>
      </c>
      <c r="P102" s="75"/>
      <c r="Q102" s="75"/>
      <c r="R102" s="75"/>
      <c r="S102" s="74">
        <v>151</v>
      </c>
      <c r="T102" s="74"/>
      <c r="U102" s="74"/>
      <c r="V102" s="74">
        <v>170</v>
      </c>
      <c r="W102" s="74"/>
      <c r="X102" s="74"/>
      <c r="Y102" s="75">
        <v>465</v>
      </c>
      <c r="Z102" s="75"/>
      <c r="AA102" s="75"/>
      <c r="AB102" s="75"/>
      <c r="AC102" s="74">
        <v>207</v>
      </c>
      <c r="AD102" s="74"/>
      <c r="AE102" s="74"/>
      <c r="AF102" s="74">
        <v>258</v>
      </c>
      <c r="AG102" s="74"/>
      <c r="AH102" s="74"/>
      <c r="AI102" s="75">
        <f>SUM(AM102:AR102)</f>
        <v>593</v>
      </c>
      <c r="AJ102" s="75"/>
      <c r="AK102" s="75"/>
      <c r="AL102" s="75"/>
      <c r="AM102" s="74">
        <v>286</v>
      </c>
      <c r="AN102" s="74"/>
      <c r="AO102" s="74"/>
      <c r="AP102" s="74">
        <v>307</v>
      </c>
      <c r="AQ102" s="74"/>
      <c r="AR102" s="74"/>
    </row>
    <row r="103" spans="1:44" s="11" customFormat="1" ht="15" customHeight="1">
      <c r="A103" s="76">
        <v>77</v>
      </c>
      <c r="B103" s="76"/>
      <c r="C103" s="76"/>
      <c r="D103" s="76"/>
      <c r="E103" s="75">
        <v>239</v>
      </c>
      <c r="F103" s="75"/>
      <c r="G103" s="75"/>
      <c r="H103" s="75"/>
      <c r="I103" s="74">
        <v>92</v>
      </c>
      <c r="J103" s="74"/>
      <c r="K103" s="74"/>
      <c r="L103" s="74">
        <v>147</v>
      </c>
      <c r="M103" s="74"/>
      <c r="N103" s="74"/>
      <c r="O103" s="75">
        <v>313</v>
      </c>
      <c r="P103" s="75"/>
      <c r="Q103" s="75"/>
      <c r="R103" s="75"/>
      <c r="S103" s="74">
        <v>103</v>
      </c>
      <c r="T103" s="74"/>
      <c r="U103" s="74"/>
      <c r="V103" s="74">
        <v>210</v>
      </c>
      <c r="W103" s="74"/>
      <c r="X103" s="74"/>
      <c r="Y103" s="75">
        <v>454</v>
      </c>
      <c r="Z103" s="75"/>
      <c r="AA103" s="75"/>
      <c r="AB103" s="75"/>
      <c r="AC103" s="74">
        <v>208</v>
      </c>
      <c r="AD103" s="74"/>
      <c r="AE103" s="74"/>
      <c r="AF103" s="74">
        <v>246</v>
      </c>
      <c r="AG103" s="74"/>
      <c r="AH103" s="74"/>
      <c r="AI103" s="75">
        <f>SUM(AM103:AR103)</f>
        <v>523</v>
      </c>
      <c r="AJ103" s="75"/>
      <c r="AK103" s="75"/>
      <c r="AL103" s="75"/>
      <c r="AM103" s="74">
        <v>254</v>
      </c>
      <c r="AN103" s="74"/>
      <c r="AO103" s="74"/>
      <c r="AP103" s="74">
        <v>269</v>
      </c>
      <c r="AQ103" s="74"/>
      <c r="AR103" s="74"/>
    </row>
    <row r="104" spans="1:44" s="11" customFormat="1" ht="15" customHeight="1">
      <c r="A104" s="76">
        <v>78</v>
      </c>
      <c r="B104" s="76"/>
      <c r="C104" s="76"/>
      <c r="D104" s="76"/>
      <c r="E104" s="75">
        <v>210</v>
      </c>
      <c r="F104" s="75"/>
      <c r="G104" s="75"/>
      <c r="H104" s="75"/>
      <c r="I104" s="74">
        <v>84</v>
      </c>
      <c r="J104" s="74"/>
      <c r="K104" s="74"/>
      <c r="L104" s="74">
        <v>126</v>
      </c>
      <c r="M104" s="74"/>
      <c r="N104" s="74"/>
      <c r="O104" s="75">
        <v>274</v>
      </c>
      <c r="P104" s="75"/>
      <c r="Q104" s="75"/>
      <c r="R104" s="75"/>
      <c r="S104" s="74">
        <v>80</v>
      </c>
      <c r="T104" s="74"/>
      <c r="U104" s="74"/>
      <c r="V104" s="74">
        <v>194</v>
      </c>
      <c r="W104" s="74"/>
      <c r="X104" s="74"/>
      <c r="Y104" s="75">
        <v>397</v>
      </c>
      <c r="Z104" s="75"/>
      <c r="AA104" s="75"/>
      <c r="AB104" s="75"/>
      <c r="AC104" s="74">
        <v>185</v>
      </c>
      <c r="AD104" s="74"/>
      <c r="AE104" s="74"/>
      <c r="AF104" s="74">
        <v>212</v>
      </c>
      <c r="AG104" s="74"/>
      <c r="AH104" s="74"/>
      <c r="AI104" s="75">
        <f>SUM(AM104:AR104)</f>
        <v>501</v>
      </c>
      <c r="AJ104" s="75"/>
      <c r="AK104" s="75"/>
      <c r="AL104" s="75"/>
      <c r="AM104" s="74">
        <v>224</v>
      </c>
      <c r="AN104" s="74"/>
      <c r="AO104" s="74"/>
      <c r="AP104" s="74">
        <v>277</v>
      </c>
      <c r="AQ104" s="74"/>
      <c r="AR104" s="74"/>
    </row>
    <row r="105" spans="1:44" s="11" customFormat="1" ht="15" customHeight="1">
      <c r="A105" s="76">
        <v>79</v>
      </c>
      <c r="B105" s="76"/>
      <c r="C105" s="76"/>
      <c r="D105" s="76"/>
      <c r="E105" s="75">
        <v>206</v>
      </c>
      <c r="F105" s="75"/>
      <c r="G105" s="75"/>
      <c r="H105" s="75"/>
      <c r="I105" s="74">
        <v>56</v>
      </c>
      <c r="J105" s="74"/>
      <c r="K105" s="74"/>
      <c r="L105" s="74">
        <v>150</v>
      </c>
      <c r="M105" s="74"/>
      <c r="N105" s="74"/>
      <c r="O105" s="75">
        <v>237</v>
      </c>
      <c r="P105" s="75"/>
      <c r="Q105" s="75"/>
      <c r="R105" s="75"/>
      <c r="S105" s="74">
        <v>78</v>
      </c>
      <c r="T105" s="74"/>
      <c r="U105" s="74"/>
      <c r="V105" s="74">
        <v>159</v>
      </c>
      <c r="W105" s="74"/>
      <c r="X105" s="74"/>
      <c r="Y105" s="75">
        <v>385</v>
      </c>
      <c r="Z105" s="75"/>
      <c r="AA105" s="75"/>
      <c r="AB105" s="75"/>
      <c r="AC105" s="74">
        <v>164</v>
      </c>
      <c r="AD105" s="74"/>
      <c r="AE105" s="74"/>
      <c r="AF105" s="74">
        <v>221</v>
      </c>
      <c r="AG105" s="74"/>
      <c r="AH105" s="74"/>
      <c r="AI105" s="75">
        <f>SUM(AM105:AR105)</f>
        <v>506</v>
      </c>
      <c r="AJ105" s="75"/>
      <c r="AK105" s="75"/>
      <c r="AL105" s="75"/>
      <c r="AM105" s="74">
        <v>233</v>
      </c>
      <c r="AN105" s="74"/>
      <c r="AO105" s="74"/>
      <c r="AP105" s="74">
        <v>273</v>
      </c>
      <c r="AQ105" s="74"/>
      <c r="AR105" s="74"/>
    </row>
    <row r="106" spans="1:44" s="11" customFormat="1" ht="21" customHeight="1">
      <c r="A106" s="79" t="s">
        <v>38</v>
      </c>
      <c r="B106" s="79"/>
      <c r="C106" s="79"/>
      <c r="D106" s="79"/>
      <c r="E106" s="78">
        <f>SUM(E101:H105)</f>
        <v>1195</v>
      </c>
      <c r="F106" s="78"/>
      <c r="G106" s="78"/>
      <c r="H106" s="78"/>
      <c r="I106" s="77">
        <f>SUM(I101:K105)</f>
        <v>437</v>
      </c>
      <c r="J106" s="77"/>
      <c r="K106" s="77"/>
      <c r="L106" s="77">
        <f>SUM(L101:N105)</f>
        <v>758</v>
      </c>
      <c r="M106" s="77"/>
      <c r="N106" s="77"/>
      <c r="O106" s="78">
        <f>SUM(O101:R105)</f>
        <v>1508</v>
      </c>
      <c r="P106" s="78"/>
      <c r="Q106" s="78"/>
      <c r="R106" s="78"/>
      <c r="S106" s="77">
        <f>SUM(S101:U105)</f>
        <v>584</v>
      </c>
      <c r="T106" s="77"/>
      <c r="U106" s="77"/>
      <c r="V106" s="77">
        <f>SUM(V101:X105)</f>
        <v>924</v>
      </c>
      <c r="W106" s="77"/>
      <c r="X106" s="77"/>
      <c r="Y106" s="78">
        <f>SUM(Y101:AB105)</f>
        <v>2166</v>
      </c>
      <c r="Z106" s="78"/>
      <c r="AA106" s="78"/>
      <c r="AB106" s="78"/>
      <c r="AC106" s="77">
        <f>SUM(AC101:AE105)</f>
        <v>979</v>
      </c>
      <c r="AD106" s="77"/>
      <c r="AE106" s="77"/>
      <c r="AF106" s="77">
        <f>SUM(AF101:AH105)</f>
        <v>1187</v>
      </c>
      <c r="AG106" s="77"/>
      <c r="AH106" s="77"/>
      <c r="AI106" s="78">
        <f>SUM(AI101:AL105)</f>
        <v>2815</v>
      </c>
      <c r="AJ106" s="78"/>
      <c r="AK106" s="78"/>
      <c r="AL106" s="78"/>
      <c r="AM106" s="77">
        <f>SUM(AM101:AO105)</f>
        <v>1352</v>
      </c>
      <c r="AN106" s="77"/>
      <c r="AO106" s="77"/>
      <c r="AP106" s="77">
        <f>SUM(AP101:AR105)</f>
        <v>1463</v>
      </c>
      <c r="AQ106" s="77"/>
      <c r="AR106" s="77"/>
    </row>
    <row r="107" spans="1:44" s="11" customFormat="1" ht="15" customHeight="1">
      <c r="A107" s="5"/>
      <c r="B107" s="5"/>
      <c r="C107" s="5"/>
      <c r="D107" s="5"/>
      <c r="E107" s="16"/>
      <c r="F107" s="16"/>
      <c r="G107" s="16"/>
      <c r="H107" s="16"/>
      <c r="I107" s="16"/>
      <c r="J107" s="16"/>
      <c r="K107" s="16"/>
      <c r="L107" s="16"/>
      <c r="M107" s="16"/>
      <c r="N107" s="25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25" t="s">
        <v>23</v>
      </c>
    </row>
    <row r="108" spans="1:44" s="11" customFormat="1" ht="15" customHeight="1">
      <c r="A108" s="5"/>
      <c r="B108" s="5"/>
      <c r="C108" s="5"/>
      <c r="D108" s="5"/>
      <c r="E108" s="16"/>
      <c r="F108" s="16"/>
      <c r="G108" s="16"/>
      <c r="H108" s="16"/>
      <c r="I108" s="16"/>
      <c r="J108" s="16"/>
      <c r="K108" s="16"/>
      <c r="L108" s="16"/>
      <c r="M108" s="25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5"/>
      <c r="Z108" s="15"/>
      <c r="AA108" s="15"/>
      <c r="AB108" s="15"/>
      <c r="AC108" s="15"/>
      <c r="AD108" s="15"/>
      <c r="AE108" s="15"/>
      <c r="AF108" s="15"/>
      <c r="AG108" s="15"/>
      <c r="AH108" s="16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</row>
    <row r="109" spans="1:44" s="11" customFormat="1" ht="15" customHeight="1">
      <c r="A109" s="5"/>
      <c r="B109" s="5"/>
      <c r="C109" s="5"/>
      <c r="D109" s="5"/>
      <c r="E109" s="16"/>
      <c r="F109" s="16"/>
      <c r="G109" s="16"/>
      <c r="H109" s="16"/>
      <c r="I109" s="16"/>
      <c r="J109" s="16"/>
      <c r="K109" s="16"/>
      <c r="L109" s="16"/>
      <c r="M109" s="25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5"/>
      <c r="Z109" s="15"/>
      <c r="AA109" s="15"/>
      <c r="AB109" s="15"/>
      <c r="AC109" s="15"/>
      <c r="AD109" s="15"/>
      <c r="AE109" s="15"/>
      <c r="AF109" s="15"/>
      <c r="AG109" s="15"/>
      <c r="AH109" s="16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</row>
    <row r="110" spans="1:44" s="11" customFormat="1" ht="15" customHeight="1">
      <c r="A110" s="5"/>
      <c r="B110" s="5"/>
      <c r="C110" s="5"/>
      <c r="D110" s="5"/>
      <c r="E110" s="16"/>
      <c r="F110" s="16"/>
      <c r="G110" s="16"/>
      <c r="H110" s="16"/>
      <c r="I110" s="16"/>
      <c r="J110" s="16"/>
      <c r="K110" s="16"/>
      <c r="L110" s="16"/>
      <c r="M110" s="25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5"/>
      <c r="Z110" s="15"/>
      <c r="AA110" s="15"/>
      <c r="AB110" s="15"/>
      <c r="AC110" s="15"/>
      <c r="AD110" s="15"/>
      <c r="AE110" s="15"/>
      <c r="AF110" s="15"/>
      <c r="AG110" s="15"/>
      <c r="AH110" s="16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</row>
    <row r="111" spans="1:44" s="10" customFormat="1" ht="15" customHeight="1">
      <c r="A111" s="60" t="s">
        <v>9</v>
      </c>
      <c r="B111" s="60"/>
      <c r="C111" s="60"/>
      <c r="D111" s="60"/>
      <c r="E111" s="62" t="s">
        <v>29</v>
      </c>
      <c r="F111" s="63"/>
      <c r="G111" s="63"/>
      <c r="H111" s="63"/>
      <c r="I111" s="63"/>
      <c r="J111" s="63"/>
      <c r="K111" s="63"/>
      <c r="L111" s="63"/>
      <c r="M111" s="63"/>
      <c r="N111" s="63"/>
      <c r="O111" s="62" t="s">
        <v>28</v>
      </c>
      <c r="P111" s="63"/>
      <c r="Q111" s="63"/>
      <c r="R111" s="63"/>
      <c r="S111" s="63"/>
      <c r="T111" s="63"/>
      <c r="U111" s="63"/>
      <c r="V111" s="63"/>
      <c r="W111" s="63"/>
      <c r="X111" s="64"/>
      <c r="Y111" s="62" t="s">
        <v>27</v>
      </c>
      <c r="Z111" s="63"/>
      <c r="AA111" s="63"/>
      <c r="AB111" s="63"/>
      <c r="AC111" s="63"/>
      <c r="AD111" s="63"/>
      <c r="AE111" s="63"/>
      <c r="AF111" s="63"/>
      <c r="AG111" s="63"/>
      <c r="AH111" s="64"/>
      <c r="AI111" s="63" t="s">
        <v>26</v>
      </c>
      <c r="AJ111" s="63"/>
      <c r="AK111" s="63"/>
      <c r="AL111" s="63"/>
      <c r="AM111" s="63"/>
      <c r="AN111" s="63"/>
      <c r="AO111" s="63"/>
      <c r="AP111" s="63"/>
      <c r="AQ111" s="63"/>
      <c r="AR111" s="63"/>
    </row>
    <row r="112" spans="1:44" s="10" customFormat="1" ht="15" customHeight="1">
      <c r="A112" s="61"/>
      <c r="B112" s="61"/>
      <c r="C112" s="61"/>
      <c r="D112" s="61"/>
      <c r="E112" s="56" t="s">
        <v>0</v>
      </c>
      <c r="F112" s="51"/>
      <c r="G112" s="51"/>
      <c r="H112" s="57"/>
      <c r="I112" s="51" t="s">
        <v>1</v>
      </c>
      <c r="J112" s="51"/>
      <c r="K112" s="57"/>
      <c r="L112" s="50" t="s">
        <v>2</v>
      </c>
      <c r="M112" s="51"/>
      <c r="N112" s="51"/>
      <c r="O112" s="58" t="s">
        <v>0</v>
      </c>
      <c r="P112" s="59"/>
      <c r="Q112" s="59"/>
      <c r="R112" s="59"/>
      <c r="S112" s="59" t="s">
        <v>1</v>
      </c>
      <c r="T112" s="59"/>
      <c r="U112" s="59"/>
      <c r="V112" s="50" t="s">
        <v>2</v>
      </c>
      <c r="W112" s="51"/>
      <c r="X112" s="55"/>
      <c r="Y112" s="56" t="s">
        <v>0</v>
      </c>
      <c r="Z112" s="51"/>
      <c r="AA112" s="51"/>
      <c r="AB112" s="57"/>
      <c r="AC112" s="51" t="s">
        <v>1</v>
      </c>
      <c r="AD112" s="51"/>
      <c r="AE112" s="57"/>
      <c r="AF112" s="50" t="s">
        <v>2</v>
      </c>
      <c r="AG112" s="51"/>
      <c r="AH112" s="55"/>
      <c r="AI112" s="58" t="s">
        <v>0</v>
      </c>
      <c r="AJ112" s="59"/>
      <c r="AK112" s="59"/>
      <c r="AL112" s="59"/>
      <c r="AM112" s="59" t="s">
        <v>1</v>
      </c>
      <c r="AN112" s="59"/>
      <c r="AO112" s="59"/>
      <c r="AP112" s="50" t="s">
        <v>2</v>
      </c>
      <c r="AQ112" s="51"/>
      <c r="AR112" s="51"/>
    </row>
    <row r="113" spans="1:44" s="11" customFormat="1" ht="15" customHeight="1">
      <c r="A113" s="85">
        <v>80</v>
      </c>
      <c r="B113" s="85"/>
      <c r="C113" s="85"/>
      <c r="D113" s="85"/>
      <c r="E113" s="84">
        <v>196</v>
      </c>
      <c r="F113" s="84"/>
      <c r="G113" s="84"/>
      <c r="H113" s="84"/>
      <c r="I113" s="83">
        <v>71</v>
      </c>
      <c r="J113" s="83"/>
      <c r="K113" s="83"/>
      <c r="L113" s="83">
        <v>125</v>
      </c>
      <c r="M113" s="83"/>
      <c r="N113" s="83"/>
      <c r="O113" s="84">
        <v>259</v>
      </c>
      <c r="P113" s="84"/>
      <c r="Q113" s="84"/>
      <c r="R113" s="84"/>
      <c r="S113" s="83">
        <v>88</v>
      </c>
      <c r="T113" s="83"/>
      <c r="U113" s="83"/>
      <c r="V113" s="83">
        <v>171</v>
      </c>
      <c r="W113" s="83"/>
      <c r="X113" s="83"/>
      <c r="Y113" s="84">
        <v>309</v>
      </c>
      <c r="Z113" s="84"/>
      <c r="AA113" s="84"/>
      <c r="AB113" s="84"/>
      <c r="AC113" s="83">
        <v>125</v>
      </c>
      <c r="AD113" s="83"/>
      <c r="AE113" s="83"/>
      <c r="AF113" s="83">
        <v>184</v>
      </c>
      <c r="AG113" s="83"/>
      <c r="AH113" s="83"/>
      <c r="AI113" s="84">
        <f>SUM(AM113:AR113)</f>
        <v>406</v>
      </c>
      <c r="AJ113" s="84"/>
      <c r="AK113" s="84"/>
      <c r="AL113" s="84"/>
      <c r="AM113" s="83">
        <v>175</v>
      </c>
      <c r="AN113" s="83"/>
      <c r="AO113" s="83"/>
      <c r="AP113" s="83">
        <v>231</v>
      </c>
      <c r="AQ113" s="83"/>
      <c r="AR113" s="83"/>
    </row>
    <row r="114" spans="1:44" s="11" customFormat="1" ht="15" customHeight="1">
      <c r="A114" s="82">
        <v>81</v>
      </c>
      <c r="B114" s="82"/>
      <c r="C114" s="82"/>
      <c r="D114" s="82"/>
      <c r="E114" s="81">
        <v>202</v>
      </c>
      <c r="F114" s="81"/>
      <c r="G114" s="81"/>
      <c r="H114" s="81"/>
      <c r="I114" s="80">
        <v>79</v>
      </c>
      <c r="J114" s="80"/>
      <c r="K114" s="80"/>
      <c r="L114" s="80">
        <v>123</v>
      </c>
      <c r="M114" s="80"/>
      <c r="N114" s="80"/>
      <c r="O114" s="81">
        <v>200</v>
      </c>
      <c r="P114" s="81"/>
      <c r="Q114" s="81"/>
      <c r="R114" s="81"/>
      <c r="S114" s="80">
        <v>75</v>
      </c>
      <c r="T114" s="80"/>
      <c r="U114" s="80"/>
      <c r="V114" s="80">
        <v>125</v>
      </c>
      <c r="W114" s="80"/>
      <c r="X114" s="80"/>
      <c r="Y114" s="81">
        <v>292</v>
      </c>
      <c r="Z114" s="81"/>
      <c r="AA114" s="81"/>
      <c r="AB114" s="81"/>
      <c r="AC114" s="80">
        <v>126</v>
      </c>
      <c r="AD114" s="80"/>
      <c r="AE114" s="80"/>
      <c r="AF114" s="80">
        <v>166</v>
      </c>
      <c r="AG114" s="80"/>
      <c r="AH114" s="80"/>
      <c r="AI114" s="81">
        <f>SUM(AM114:AR114)</f>
        <v>375</v>
      </c>
      <c r="AJ114" s="81"/>
      <c r="AK114" s="81"/>
      <c r="AL114" s="81"/>
      <c r="AM114" s="80">
        <v>157</v>
      </c>
      <c r="AN114" s="80"/>
      <c r="AO114" s="80"/>
      <c r="AP114" s="80">
        <v>218</v>
      </c>
      <c r="AQ114" s="80"/>
      <c r="AR114" s="80"/>
    </row>
    <row r="115" spans="1:44" s="11" customFormat="1" ht="15" customHeight="1">
      <c r="A115" s="82">
        <v>82</v>
      </c>
      <c r="B115" s="82"/>
      <c r="C115" s="82"/>
      <c r="D115" s="82"/>
      <c r="E115" s="81">
        <v>173</v>
      </c>
      <c r="F115" s="81"/>
      <c r="G115" s="81"/>
      <c r="H115" s="81"/>
      <c r="I115" s="80">
        <v>61</v>
      </c>
      <c r="J115" s="80"/>
      <c r="K115" s="80"/>
      <c r="L115" s="80">
        <v>112</v>
      </c>
      <c r="M115" s="80"/>
      <c r="N115" s="80"/>
      <c r="O115" s="81">
        <v>176</v>
      </c>
      <c r="P115" s="81"/>
      <c r="Q115" s="81"/>
      <c r="R115" s="81"/>
      <c r="S115" s="80">
        <v>65</v>
      </c>
      <c r="T115" s="80"/>
      <c r="U115" s="80"/>
      <c r="V115" s="80">
        <v>111</v>
      </c>
      <c r="W115" s="80"/>
      <c r="X115" s="80"/>
      <c r="Y115" s="81">
        <v>276</v>
      </c>
      <c r="Z115" s="81"/>
      <c r="AA115" s="81"/>
      <c r="AB115" s="81"/>
      <c r="AC115" s="80">
        <v>86</v>
      </c>
      <c r="AD115" s="80"/>
      <c r="AE115" s="80"/>
      <c r="AF115" s="80">
        <v>190</v>
      </c>
      <c r="AG115" s="80"/>
      <c r="AH115" s="80"/>
      <c r="AI115" s="81">
        <f>SUM(AM115:AR115)</f>
        <v>357</v>
      </c>
      <c r="AJ115" s="81"/>
      <c r="AK115" s="81"/>
      <c r="AL115" s="81"/>
      <c r="AM115" s="80">
        <v>140</v>
      </c>
      <c r="AN115" s="80"/>
      <c r="AO115" s="80"/>
      <c r="AP115" s="80">
        <v>217</v>
      </c>
      <c r="AQ115" s="80"/>
      <c r="AR115" s="80"/>
    </row>
    <row r="116" spans="1:44" s="11" customFormat="1" ht="15" customHeight="1">
      <c r="A116" s="82">
        <v>83</v>
      </c>
      <c r="B116" s="82"/>
      <c r="C116" s="82"/>
      <c r="D116" s="82"/>
      <c r="E116" s="81">
        <v>189</v>
      </c>
      <c r="F116" s="81"/>
      <c r="G116" s="81"/>
      <c r="H116" s="81"/>
      <c r="I116" s="80">
        <v>63</v>
      </c>
      <c r="J116" s="80"/>
      <c r="K116" s="80"/>
      <c r="L116" s="80">
        <v>126</v>
      </c>
      <c r="M116" s="80"/>
      <c r="N116" s="80"/>
      <c r="O116" s="81">
        <v>154</v>
      </c>
      <c r="P116" s="81"/>
      <c r="Q116" s="81"/>
      <c r="R116" s="81"/>
      <c r="S116" s="80">
        <v>53</v>
      </c>
      <c r="T116" s="80"/>
      <c r="U116" s="80"/>
      <c r="V116" s="80">
        <v>101</v>
      </c>
      <c r="W116" s="80"/>
      <c r="X116" s="80"/>
      <c r="Y116" s="81">
        <v>251</v>
      </c>
      <c r="Z116" s="81"/>
      <c r="AA116" s="81"/>
      <c r="AB116" s="81"/>
      <c r="AC116" s="80">
        <v>71</v>
      </c>
      <c r="AD116" s="80"/>
      <c r="AE116" s="80"/>
      <c r="AF116" s="80">
        <v>180</v>
      </c>
      <c r="AG116" s="80"/>
      <c r="AH116" s="80"/>
      <c r="AI116" s="81">
        <f>SUM(AM116:AR116)</f>
        <v>326</v>
      </c>
      <c r="AJ116" s="81"/>
      <c r="AK116" s="81"/>
      <c r="AL116" s="81"/>
      <c r="AM116" s="80">
        <v>138</v>
      </c>
      <c r="AN116" s="80"/>
      <c r="AO116" s="80"/>
      <c r="AP116" s="80">
        <v>188</v>
      </c>
      <c r="AQ116" s="80"/>
      <c r="AR116" s="80"/>
    </row>
    <row r="117" spans="1:44" s="11" customFormat="1" ht="15" customHeight="1">
      <c r="A117" s="82">
        <v>84</v>
      </c>
      <c r="B117" s="82"/>
      <c r="C117" s="82"/>
      <c r="D117" s="82"/>
      <c r="E117" s="86">
        <v>149</v>
      </c>
      <c r="F117" s="86"/>
      <c r="G117" s="86"/>
      <c r="H117" s="86"/>
      <c r="I117" s="87">
        <v>37</v>
      </c>
      <c r="J117" s="87"/>
      <c r="K117" s="87"/>
      <c r="L117" s="87">
        <v>112</v>
      </c>
      <c r="M117" s="87"/>
      <c r="N117" s="87"/>
      <c r="O117" s="86">
        <v>156</v>
      </c>
      <c r="P117" s="86"/>
      <c r="Q117" s="86"/>
      <c r="R117" s="86"/>
      <c r="S117" s="87">
        <v>39</v>
      </c>
      <c r="T117" s="87"/>
      <c r="U117" s="87"/>
      <c r="V117" s="87">
        <v>117</v>
      </c>
      <c r="W117" s="87"/>
      <c r="X117" s="87"/>
      <c r="Y117" s="86">
        <v>215</v>
      </c>
      <c r="Z117" s="86"/>
      <c r="AA117" s="86"/>
      <c r="AB117" s="86"/>
      <c r="AC117" s="87">
        <v>70</v>
      </c>
      <c r="AD117" s="87"/>
      <c r="AE117" s="87"/>
      <c r="AF117" s="87">
        <v>145</v>
      </c>
      <c r="AG117" s="87"/>
      <c r="AH117" s="87"/>
      <c r="AI117" s="86">
        <f>SUM(AM117:AR117)</f>
        <v>291</v>
      </c>
      <c r="AJ117" s="86"/>
      <c r="AK117" s="86"/>
      <c r="AL117" s="86"/>
      <c r="AM117" s="87">
        <v>105</v>
      </c>
      <c r="AN117" s="87"/>
      <c r="AO117" s="87"/>
      <c r="AP117" s="87">
        <v>186</v>
      </c>
      <c r="AQ117" s="87"/>
      <c r="AR117" s="87"/>
    </row>
    <row r="118" spans="1:44" s="11" customFormat="1" ht="21" customHeight="1">
      <c r="A118" s="90" t="s">
        <v>41</v>
      </c>
      <c r="B118" s="90"/>
      <c r="C118" s="90"/>
      <c r="D118" s="90"/>
      <c r="E118" s="89">
        <f>SUM(E113:H117)</f>
        <v>909</v>
      </c>
      <c r="F118" s="89"/>
      <c r="G118" s="89"/>
      <c r="H118" s="89"/>
      <c r="I118" s="88">
        <f>SUM(I113:K117)</f>
        <v>311</v>
      </c>
      <c r="J118" s="88"/>
      <c r="K118" s="88"/>
      <c r="L118" s="88">
        <f>SUM(L113:N117)</f>
        <v>598</v>
      </c>
      <c r="M118" s="88"/>
      <c r="N118" s="88"/>
      <c r="O118" s="89">
        <f>SUM(O113:R117)</f>
        <v>945</v>
      </c>
      <c r="P118" s="89"/>
      <c r="Q118" s="89"/>
      <c r="R118" s="89"/>
      <c r="S118" s="88">
        <f>SUM(S113:U117)</f>
        <v>320</v>
      </c>
      <c r="T118" s="88"/>
      <c r="U118" s="88"/>
      <c r="V118" s="88">
        <f>SUM(V113:X117)</f>
        <v>625</v>
      </c>
      <c r="W118" s="88"/>
      <c r="X118" s="88"/>
      <c r="Y118" s="89">
        <f>SUM(Y113:AB117)</f>
        <v>1343</v>
      </c>
      <c r="Z118" s="89"/>
      <c r="AA118" s="89"/>
      <c r="AB118" s="89"/>
      <c r="AC118" s="88">
        <f>SUM(AC113:AE117)</f>
        <v>478</v>
      </c>
      <c r="AD118" s="88"/>
      <c r="AE118" s="88"/>
      <c r="AF118" s="88">
        <f>SUM(AF113:AH117)</f>
        <v>865</v>
      </c>
      <c r="AG118" s="88"/>
      <c r="AH118" s="88"/>
      <c r="AI118" s="89">
        <f>SUM(AI113:AL117)</f>
        <v>1755</v>
      </c>
      <c r="AJ118" s="89"/>
      <c r="AK118" s="89"/>
      <c r="AL118" s="89"/>
      <c r="AM118" s="88">
        <f>SUM(AM113:AO117)</f>
        <v>715</v>
      </c>
      <c r="AN118" s="88"/>
      <c r="AO118" s="88"/>
      <c r="AP118" s="88">
        <f>SUM(AP113:AR117)</f>
        <v>1040</v>
      </c>
      <c r="AQ118" s="88"/>
      <c r="AR118" s="88"/>
    </row>
    <row r="119" spans="1:44" s="11" customFormat="1" ht="15" customHeight="1">
      <c r="A119" s="82">
        <v>85</v>
      </c>
      <c r="B119" s="82"/>
      <c r="C119" s="82"/>
      <c r="D119" s="82"/>
      <c r="E119" s="81">
        <v>115</v>
      </c>
      <c r="F119" s="81"/>
      <c r="G119" s="81"/>
      <c r="H119" s="81"/>
      <c r="I119" s="80">
        <v>48</v>
      </c>
      <c r="J119" s="80"/>
      <c r="K119" s="80"/>
      <c r="L119" s="80">
        <v>67</v>
      </c>
      <c r="M119" s="80"/>
      <c r="N119" s="80"/>
      <c r="O119" s="81">
        <v>130</v>
      </c>
      <c r="P119" s="81"/>
      <c r="Q119" s="81"/>
      <c r="R119" s="81"/>
      <c r="S119" s="80">
        <v>35</v>
      </c>
      <c r="T119" s="80"/>
      <c r="U119" s="80"/>
      <c r="V119" s="80">
        <v>95</v>
      </c>
      <c r="W119" s="80"/>
      <c r="X119" s="80"/>
      <c r="Y119" s="81">
        <v>227</v>
      </c>
      <c r="Z119" s="81"/>
      <c r="AA119" s="81"/>
      <c r="AB119" s="81"/>
      <c r="AC119" s="80">
        <v>66</v>
      </c>
      <c r="AD119" s="80"/>
      <c r="AE119" s="80"/>
      <c r="AF119" s="80">
        <v>161</v>
      </c>
      <c r="AG119" s="80"/>
      <c r="AH119" s="80"/>
      <c r="AI119" s="81">
        <f>SUM(AM119:AR119)</f>
        <v>241</v>
      </c>
      <c r="AJ119" s="81"/>
      <c r="AK119" s="81"/>
      <c r="AL119" s="81"/>
      <c r="AM119" s="80">
        <v>86</v>
      </c>
      <c r="AN119" s="80"/>
      <c r="AO119" s="80"/>
      <c r="AP119" s="80">
        <v>155</v>
      </c>
      <c r="AQ119" s="80"/>
      <c r="AR119" s="80"/>
    </row>
    <row r="120" spans="1:44" s="11" customFormat="1" ht="15" customHeight="1">
      <c r="A120" s="82">
        <v>86</v>
      </c>
      <c r="B120" s="82"/>
      <c r="C120" s="82"/>
      <c r="D120" s="82"/>
      <c r="E120" s="81">
        <v>104</v>
      </c>
      <c r="F120" s="81"/>
      <c r="G120" s="81"/>
      <c r="H120" s="81"/>
      <c r="I120" s="80">
        <v>29</v>
      </c>
      <c r="J120" s="80"/>
      <c r="K120" s="80"/>
      <c r="L120" s="80">
        <v>75</v>
      </c>
      <c r="M120" s="80"/>
      <c r="N120" s="80"/>
      <c r="O120" s="81">
        <v>140</v>
      </c>
      <c r="P120" s="81"/>
      <c r="Q120" s="81"/>
      <c r="R120" s="81"/>
      <c r="S120" s="80">
        <v>46</v>
      </c>
      <c r="T120" s="80"/>
      <c r="U120" s="80"/>
      <c r="V120" s="80">
        <v>94</v>
      </c>
      <c r="W120" s="80"/>
      <c r="X120" s="80"/>
      <c r="Y120" s="81">
        <v>157</v>
      </c>
      <c r="Z120" s="81"/>
      <c r="AA120" s="81"/>
      <c r="AB120" s="81"/>
      <c r="AC120" s="80">
        <v>46</v>
      </c>
      <c r="AD120" s="80"/>
      <c r="AE120" s="80"/>
      <c r="AF120" s="80">
        <v>111</v>
      </c>
      <c r="AG120" s="80"/>
      <c r="AH120" s="80"/>
      <c r="AI120" s="81">
        <f>SUM(AM120:AR120)</f>
        <v>200</v>
      </c>
      <c r="AJ120" s="81"/>
      <c r="AK120" s="81"/>
      <c r="AL120" s="81"/>
      <c r="AM120" s="80">
        <v>66</v>
      </c>
      <c r="AN120" s="80"/>
      <c r="AO120" s="80"/>
      <c r="AP120" s="80">
        <v>134</v>
      </c>
      <c r="AQ120" s="80"/>
      <c r="AR120" s="80"/>
    </row>
    <row r="121" spans="1:44" s="11" customFormat="1" ht="15" customHeight="1">
      <c r="A121" s="82">
        <v>87</v>
      </c>
      <c r="B121" s="82"/>
      <c r="C121" s="82"/>
      <c r="D121" s="82"/>
      <c r="E121" s="81">
        <v>94</v>
      </c>
      <c r="F121" s="81"/>
      <c r="G121" s="81"/>
      <c r="H121" s="81"/>
      <c r="I121" s="80">
        <v>22</v>
      </c>
      <c r="J121" s="80"/>
      <c r="K121" s="80"/>
      <c r="L121" s="80">
        <v>72</v>
      </c>
      <c r="M121" s="80"/>
      <c r="N121" s="80"/>
      <c r="O121" s="81">
        <v>122</v>
      </c>
      <c r="P121" s="81"/>
      <c r="Q121" s="81"/>
      <c r="R121" s="81"/>
      <c r="S121" s="80">
        <v>39</v>
      </c>
      <c r="T121" s="80"/>
      <c r="U121" s="80"/>
      <c r="V121" s="80">
        <v>83</v>
      </c>
      <c r="W121" s="80"/>
      <c r="X121" s="80"/>
      <c r="Y121" s="81">
        <v>123</v>
      </c>
      <c r="Z121" s="81"/>
      <c r="AA121" s="81"/>
      <c r="AB121" s="81"/>
      <c r="AC121" s="80">
        <v>37</v>
      </c>
      <c r="AD121" s="80"/>
      <c r="AE121" s="80"/>
      <c r="AF121" s="80">
        <v>86</v>
      </c>
      <c r="AG121" s="80"/>
      <c r="AH121" s="80"/>
      <c r="AI121" s="81">
        <f>SUM(AM121:AR121)</f>
        <v>201</v>
      </c>
      <c r="AJ121" s="81"/>
      <c r="AK121" s="81"/>
      <c r="AL121" s="81"/>
      <c r="AM121" s="80">
        <v>46</v>
      </c>
      <c r="AN121" s="80"/>
      <c r="AO121" s="80"/>
      <c r="AP121" s="80">
        <v>155</v>
      </c>
      <c r="AQ121" s="80"/>
      <c r="AR121" s="80"/>
    </row>
    <row r="122" spans="1:44" s="11" customFormat="1" ht="15" customHeight="1">
      <c r="A122" s="82">
        <v>88</v>
      </c>
      <c r="B122" s="82"/>
      <c r="C122" s="82"/>
      <c r="D122" s="82"/>
      <c r="E122" s="81">
        <v>70</v>
      </c>
      <c r="F122" s="81"/>
      <c r="G122" s="81"/>
      <c r="H122" s="81"/>
      <c r="I122" s="80">
        <v>24</v>
      </c>
      <c r="J122" s="80"/>
      <c r="K122" s="80"/>
      <c r="L122" s="80">
        <v>46</v>
      </c>
      <c r="M122" s="80"/>
      <c r="N122" s="80"/>
      <c r="O122" s="81">
        <v>125</v>
      </c>
      <c r="P122" s="81"/>
      <c r="Q122" s="81"/>
      <c r="R122" s="81"/>
      <c r="S122" s="80">
        <v>37</v>
      </c>
      <c r="T122" s="80"/>
      <c r="U122" s="80"/>
      <c r="V122" s="80">
        <v>88</v>
      </c>
      <c r="W122" s="80"/>
      <c r="X122" s="80"/>
      <c r="Y122" s="81">
        <v>112</v>
      </c>
      <c r="Z122" s="81"/>
      <c r="AA122" s="81"/>
      <c r="AB122" s="81"/>
      <c r="AC122" s="80">
        <v>29</v>
      </c>
      <c r="AD122" s="80"/>
      <c r="AE122" s="80"/>
      <c r="AF122" s="80">
        <v>83</v>
      </c>
      <c r="AG122" s="80"/>
      <c r="AH122" s="80"/>
      <c r="AI122" s="81">
        <f>SUM(AM122:AR122)</f>
        <v>187</v>
      </c>
      <c r="AJ122" s="81"/>
      <c r="AK122" s="81"/>
      <c r="AL122" s="81"/>
      <c r="AM122" s="80">
        <v>46</v>
      </c>
      <c r="AN122" s="80"/>
      <c r="AO122" s="80"/>
      <c r="AP122" s="80">
        <v>141</v>
      </c>
      <c r="AQ122" s="80"/>
      <c r="AR122" s="80"/>
    </row>
    <row r="123" spans="1:44" s="11" customFormat="1" ht="15" customHeight="1">
      <c r="A123" s="82">
        <v>89</v>
      </c>
      <c r="B123" s="82"/>
      <c r="C123" s="82"/>
      <c r="D123" s="82"/>
      <c r="E123" s="81">
        <v>53</v>
      </c>
      <c r="F123" s="81"/>
      <c r="G123" s="81"/>
      <c r="H123" s="81"/>
      <c r="I123" s="80">
        <v>15</v>
      </c>
      <c r="J123" s="80"/>
      <c r="K123" s="80"/>
      <c r="L123" s="80">
        <v>38</v>
      </c>
      <c r="M123" s="80"/>
      <c r="N123" s="80"/>
      <c r="O123" s="81">
        <v>105</v>
      </c>
      <c r="P123" s="81"/>
      <c r="Q123" s="81"/>
      <c r="R123" s="81"/>
      <c r="S123" s="80">
        <v>22</v>
      </c>
      <c r="T123" s="80"/>
      <c r="U123" s="80"/>
      <c r="V123" s="80">
        <v>83</v>
      </c>
      <c r="W123" s="80"/>
      <c r="X123" s="80"/>
      <c r="Y123" s="81">
        <v>120</v>
      </c>
      <c r="Z123" s="81"/>
      <c r="AA123" s="81"/>
      <c r="AB123" s="81"/>
      <c r="AC123" s="80">
        <v>21</v>
      </c>
      <c r="AD123" s="80"/>
      <c r="AE123" s="80"/>
      <c r="AF123" s="80">
        <v>99</v>
      </c>
      <c r="AG123" s="80"/>
      <c r="AH123" s="80"/>
      <c r="AI123" s="81">
        <f>SUM(AM123:AR123)</f>
        <v>146</v>
      </c>
      <c r="AJ123" s="81"/>
      <c r="AK123" s="81"/>
      <c r="AL123" s="81"/>
      <c r="AM123" s="80">
        <v>36</v>
      </c>
      <c r="AN123" s="80"/>
      <c r="AO123" s="80"/>
      <c r="AP123" s="80">
        <v>110</v>
      </c>
      <c r="AQ123" s="80"/>
      <c r="AR123" s="80"/>
    </row>
    <row r="124" spans="1:44" s="11" customFormat="1" ht="21" customHeight="1">
      <c r="A124" s="90" t="s">
        <v>42</v>
      </c>
      <c r="B124" s="90"/>
      <c r="C124" s="90"/>
      <c r="D124" s="90"/>
      <c r="E124" s="89">
        <f>SUM(E119:H123)</f>
        <v>436</v>
      </c>
      <c r="F124" s="89"/>
      <c r="G124" s="89"/>
      <c r="H124" s="89"/>
      <c r="I124" s="88">
        <f>SUM(I119:K123)</f>
        <v>138</v>
      </c>
      <c r="J124" s="88"/>
      <c r="K124" s="88"/>
      <c r="L124" s="88">
        <f>SUM(L119:N123)</f>
        <v>298</v>
      </c>
      <c r="M124" s="88"/>
      <c r="N124" s="88"/>
      <c r="O124" s="89">
        <f>SUM(O119:R123)</f>
        <v>622</v>
      </c>
      <c r="P124" s="89"/>
      <c r="Q124" s="89"/>
      <c r="R124" s="89"/>
      <c r="S124" s="88">
        <f>SUM(S119:U123)</f>
        <v>179</v>
      </c>
      <c r="T124" s="88"/>
      <c r="U124" s="88"/>
      <c r="V124" s="88">
        <f>SUM(V119:X123)</f>
        <v>443</v>
      </c>
      <c r="W124" s="88"/>
      <c r="X124" s="88"/>
      <c r="Y124" s="89">
        <f>SUM(Y119:AB123)</f>
        <v>739</v>
      </c>
      <c r="Z124" s="89"/>
      <c r="AA124" s="89"/>
      <c r="AB124" s="89"/>
      <c r="AC124" s="88">
        <f>SUM(AC119:AE123)</f>
        <v>199</v>
      </c>
      <c r="AD124" s="88"/>
      <c r="AE124" s="88"/>
      <c r="AF124" s="88">
        <f>SUM(AF119:AH123)</f>
        <v>540</v>
      </c>
      <c r="AG124" s="88"/>
      <c r="AH124" s="88"/>
      <c r="AI124" s="89">
        <f>SUM(AI119:AL123)</f>
        <v>975</v>
      </c>
      <c r="AJ124" s="89"/>
      <c r="AK124" s="89"/>
      <c r="AL124" s="89"/>
      <c r="AM124" s="88">
        <f>SUM(AM119:AO123)</f>
        <v>280</v>
      </c>
      <c r="AN124" s="88"/>
      <c r="AO124" s="88"/>
      <c r="AP124" s="88">
        <f>SUM(AP119:AR123)</f>
        <v>695</v>
      </c>
      <c r="AQ124" s="88"/>
      <c r="AR124" s="88"/>
    </row>
    <row r="125" spans="1:44" s="11" customFormat="1" ht="15" customHeight="1">
      <c r="A125" s="82">
        <v>90</v>
      </c>
      <c r="B125" s="82"/>
      <c r="C125" s="82"/>
      <c r="D125" s="82"/>
      <c r="E125" s="81">
        <v>34</v>
      </c>
      <c r="F125" s="81"/>
      <c r="G125" s="81"/>
      <c r="H125" s="81"/>
      <c r="I125" s="80">
        <v>6</v>
      </c>
      <c r="J125" s="80"/>
      <c r="K125" s="80"/>
      <c r="L125" s="80">
        <v>28</v>
      </c>
      <c r="M125" s="80"/>
      <c r="N125" s="80"/>
      <c r="O125" s="81">
        <v>62</v>
      </c>
      <c r="P125" s="81"/>
      <c r="Q125" s="81"/>
      <c r="R125" s="81"/>
      <c r="S125" s="80">
        <v>21</v>
      </c>
      <c r="T125" s="80"/>
      <c r="U125" s="80"/>
      <c r="V125" s="80">
        <v>41</v>
      </c>
      <c r="W125" s="80"/>
      <c r="X125" s="80"/>
      <c r="Y125" s="81">
        <v>100</v>
      </c>
      <c r="Z125" s="81"/>
      <c r="AA125" s="81"/>
      <c r="AB125" s="81"/>
      <c r="AC125" s="80">
        <v>24</v>
      </c>
      <c r="AD125" s="80"/>
      <c r="AE125" s="80"/>
      <c r="AF125" s="80">
        <v>76</v>
      </c>
      <c r="AG125" s="80"/>
      <c r="AH125" s="80"/>
      <c r="AI125" s="81">
        <f>SUM(AM125:AR125)</f>
        <v>143</v>
      </c>
      <c r="AJ125" s="81"/>
      <c r="AK125" s="81"/>
      <c r="AL125" s="81"/>
      <c r="AM125" s="80">
        <v>31</v>
      </c>
      <c r="AN125" s="80"/>
      <c r="AO125" s="80"/>
      <c r="AP125" s="80">
        <v>112</v>
      </c>
      <c r="AQ125" s="80"/>
      <c r="AR125" s="80"/>
    </row>
    <row r="126" spans="1:44" s="11" customFormat="1" ht="15" customHeight="1">
      <c r="A126" s="82">
        <v>91</v>
      </c>
      <c r="B126" s="82"/>
      <c r="C126" s="82"/>
      <c r="D126" s="82"/>
      <c r="E126" s="81">
        <v>32</v>
      </c>
      <c r="F126" s="81"/>
      <c r="G126" s="81"/>
      <c r="H126" s="81"/>
      <c r="I126" s="80">
        <v>13</v>
      </c>
      <c r="J126" s="80"/>
      <c r="K126" s="80"/>
      <c r="L126" s="80">
        <v>19</v>
      </c>
      <c r="M126" s="80"/>
      <c r="N126" s="80"/>
      <c r="O126" s="81">
        <v>51</v>
      </c>
      <c r="P126" s="81"/>
      <c r="Q126" s="81"/>
      <c r="R126" s="81"/>
      <c r="S126" s="80">
        <v>9</v>
      </c>
      <c r="T126" s="80"/>
      <c r="U126" s="80"/>
      <c r="V126" s="80">
        <v>42</v>
      </c>
      <c r="W126" s="80"/>
      <c r="X126" s="80"/>
      <c r="Y126" s="81">
        <v>100</v>
      </c>
      <c r="Z126" s="81"/>
      <c r="AA126" s="81"/>
      <c r="AB126" s="81"/>
      <c r="AC126" s="80">
        <v>22</v>
      </c>
      <c r="AD126" s="80"/>
      <c r="AE126" s="80"/>
      <c r="AF126" s="80">
        <v>78</v>
      </c>
      <c r="AG126" s="80"/>
      <c r="AH126" s="80"/>
      <c r="AI126" s="81">
        <f>SUM(AM126:AR126)</f>
        <v>98</v>
      </c>
      <c r="AJ126" s="81"/>
      <c r="AK126" s="81"/>
      <c r="AL126" s="81"/>
      <c r="AM126" s="80">
        <v>21</v>
      </c>
      <c r="AN126" s="80"/>
      <c r="AO126" s="80"/>
      <c r="AP126" s="80">
        <v>77</v>
      </c>
      <c r="AQ126" s="80"/>
      <c r="AR126" s="80"/>
    </row>
    <row r="127" spans="1:44" s="11" customFormat="1" ht="15" customHeight="1">
      <c r="A127" s="82">
        <v>92</v>
      </c>
      <c r="B127" s="82"/>
      <c r="C127" s="82"/>
      <c r="D127" s="82"/>
      <c r="E127" s="81">
        <v>21</v>
      </c>
      <c r="F127" s="81"/>
      <c r="G127" s="81"/>
      <c r="H127" s="81"/>
      <c r="I127" s="80">
        <v>5</v>
      </c>
      <c r="J127" s="80"/>
      <c r="K127" s="80"/>
      <c r="L127" s="80">
        <v>16</v>
      </c>
      <c r="M127" s="80"/>
      <c r="N127" s="80"/>
      <c r="O127" s="81">
        <v>46</v>
      </c>
      <c r="P127" s="81"/>
      <c r="Q127" s="81"/>
      <c r="R127" s="81"/>
      <c r="S127" s="80">
        <v>9</v>
      </c>
      <c r="T127" s="80"/>
      <c r="U127" s="80"/>
      <c r="V127" s="80">
        <v>37</v>
      </c>
      <c r="W127" s="80"/>
      <c r="X127" s="80"/>
      <c r="Y127" s="81">
        <v>75</v>
      </c>
      <c r="Z127" s="81"/>
      <c r="AA127" s="81"/>
      <c r="AB127" s="81"/>
      <c r="AC127" s="80">
        <v>14</v>
      </c>
      <c r="AD127" s="80"/>
      <c r="AE127" s="80"/>
      <c r="AF127" s="80">
        <v>61</v>
      </c>
      <c r="AG127" s="80"/>
      <c r="AH127" s="80"/>
      <c r="AI127" s="81">
        <f>SUM(AM127:AR127)</f>
        <v>80</v>
      </c>
      <c r="AJ127" s="81"/>
      <c r="AK127" s="81"/>
      <c r="AL127" s="81"/>
      <c r="AM127" s="80">
        <v>18</v>
      </c>
      <c r="AN127" s="80"/>
      <c r="AO127" s="80"/>
      <c r="AP127" s="80">
        <v>62</v>
      </c>
      <c r="AQ127" s="80"/>
      <c r="AR127" s="80"/>
    </row>
    <row r="128" spans="1:44" s="11" customFormat="1" ht="15" customHeight="1">
      <c r="A128" s="82">
        <v>93</v>
      </c>
      <c r="B128" s="82"/>
      <c r="C128" s="82"/>
      <c r="D128" s="82"/>
      <c r="E128" s="81">
        <v>19</v>
      </c>
      <c r="F128" s="81"/>
      <c r="G128" s="81"/>
      <c r="H128" s="81"/>
      <c r="I128" s="80">
        <v>3</v>
      </c>
      <c r="J128" s="80"/>
      <c r="K128" s="80"/>
      <c r="L128" s="80">
        <v>16</v>
      </c>
      <c r="M128" s="80"/>
      <c r="N128" s="80"/>
      <c r="O128" s="81">
        <v>38</v>
      </c>
      <c r="P128" s="81"/>
      <c r="Q128" s="81"/>
      <c r="R128" s="81"/>
      <c r="S128" s="80">
        <v>8</v>
      </c>
      <c r="T128" s="80"/>
      <c r="U128" s="80"/>
      <c r="V128" s="80">
        <v>30</v>
      </c>
      <c r="W128" s="80"/>
      <c r="X128" s="80"/>
      <c r="Y128" s="81">
        <v>58</v>
      </c>
      <c r="Z128" s="81"/>
      <c r="AA128" s="81"/>
      <c r="AB128" s="81"/>
      <c r="AC128" s="80">
        <v>9</v>
      </c>
      <c r="AD128" s="80"/>
      <c r="AE128" s="80"/>
      <c r="AF128" s="80">
        <v>49</v>
      </c>
      <c r="AG128" s="80"/>
      <c r="AH128" s="80"/>
      <c r="AI128" s="81">
        <f>SUM(AM128:AR128)</f>
        <v>58</v>
      </c>
      <c r="AJ128" s="81"/>
      <c r="AK128" s="81"/>
      <c r="AL128" s="81"/>
      <c r="AM128" s="80">
        <v>10</v>
      </c>
      <c r="AN128" s="80"/>
      <c r="AO128" s="80"/>
      <c r="AP128" s="80">
        <v>48</v>
      </c>
      <c r="AQ128" s="80"/>
      <c r="AR128" s="80"/>
    </row>
    <row r="129" spans="1:49" s="11" customFormat="1" ht="15" customHeight="1">
      <c r="A129" s="82">
        <v>94</v>
      </c>
      <c r="B129" s="82"/>
      <c r="C129" s="82"/>
      <c r="D129" s="82"/>
      <c r="E129" s="81">
        <v>14</v>
      </c>
      <c r="F129" s="81"/>
      <c r="G129" s="81"/>
      <c r="H129" s="81"/>
      <c r="I129" s="80">
        <v>2</v>
      </c>
      <c r="J129" s="80"/>
      <c r="K129" s="80"/>
      <c r="L129" s="80">
        <v>12</v>
      </c>
      <c r="M129" s="80"/>
      <c r="N129" s="80"/>
      <c r="O129" s="81">
        <v>14</v>
      </c>
      <c r="P129" s="81"/>
      <c r="Q129" s="81"/>
      <c r="R129" s="81"/>
      <c r="S129" s="80">
        <v>4</v>
      </c>
      <c r="T129" s="80"/>
      <c r="U129" s="80"/>
      <c r="V129" s="80">
        <v>10</v>
      </c>
      <c r="W129" s="80"/>
      <c r="X129" s="80"/>
      <c r="Y129" s="81">
        <v>66</v>
      </c>
      <c r="Z129" s="81"/>
      <c r="AA129" s="81"/>
      <c r="AB129" s="81"/>
      <c r="AC129" s="80">
        <v>12</v>
      </c>
      <c r="AD129" s="80"/>
      <c r="AE129" s="80"/>
      <c r="AF129" s="80">
        <v>54</v>
      </c>
      <c r="AG129" s="80"/>
      <c r="AH129" s="80"/>
      <c r="AI129" s="81">
        <f>SUM(AM129:AR129)</f>
        <v>65</v>
      </c>
      <c r="AJ129" s="81"/>
      <c r="AK129" s="81"/>
      <c r="AL129" s="81"/>
      <c r="AM129" s="80">
        <v>9</v>
      </c>
      <c r="AN129" s="80"/>
      <c r="AO129" s="80"/>
      <c r="AP129" s="80">
        <v>56</v>
      </c>
      <c r="AQ129" s="80"/>
      <c r="AR129" s="80"/>
    </row>
    <row r="130" spans="1:49" s="11" customFormat="1" ht="21" customHeight="1">
      <c r="A130" s="90" t="s">
        <v>43</v>
      </c>
      <c r="B130" s="90"/>
      <c r="C130" s="90"/>
      <c r="D130" s="90"/>
      <c r="E130" s="89">
        <f>SUM(E125:H129)</f>
        <v>120</v>
      </c>
      <c r="F130" s="89"/>
      <c r="G130" s="89"/>
      <c r="H130" s="89"/>
      <c r="I130" s="88">
        <f>SUM(I125:K129)</f>
        <v>29</v>
      </c>
      <c r="J130" s="88"/>
      <c r="K130" s="88"/>
      <c r="L130" s="88">
        <f>SUM(L125:N129)</f>
        <v>91</v>
      </c>
      <c r="M130" s="88"/>
      <c r="N130" s="88"/>
      <c r="O130" s="89">
        <f>SUM(O125:R129)</f>
        <v>211</v>
      </c>
      <c r="P130" s="89"/>
      <c r="Q130" s="89"/>
      <c r="R130" s="89"/>
      <c r="S130" s="88">
        <f>SUM(S125:U129)</f>
        <v>51</v>
      </c>
      <c r="T130" s="88"/>
      <c r="U130" s="88"/>
      <c r="V130" s="88">
        <f>SUM(V125:X129)</f>
        <v>160</v>
      </c>
      <c r="W130" s="88"/>
      <c r="X130" s="88"/>
      <c r="Y130" s="89">
        <f>SUM(Y125:AB129)</f>
        <v>399</v>
      </c>
      <c r="Z130" s="89"/>
      <c r="AA130" s="89"/>
      <c r="AB130" s="89"/>
      <c r="AC130" s="88">
        <f>SUM(AC125:AE129)</f>
        <v>81</v>
      </c>
      <c r="AD130" s="88"/>
      <c r="AE130" s="88"/>
      <c r="AF130" s="88">
        <f>SUM(AF125:AH129)</f>
        <v>318</v>
      </c>
      <c r="AG130" s="88"/>
      <c r="AH130" s="88"/>
      <c r="AI130" s="89">
        <f>SUM(AI125:AL129)</f>
        <v>444</v>
      </c>
      <c r="AJ130" s="89"/>
      <c r="AK130" s="89"/>
      <c r="AL130" s="89"/>
      <c r="AM130" s="88">
        <f>SUM(AM125:AO129)</f>
        <v>89</v>
      </c>
      <c r="AN130" s="88"/>
      <c r="AO130" s="88"/>
      <c r="AP130" s="88">
        <f>SUM(AP125:AR129)</f>
        <v>355</v>
      </c>
      <c r="AQ130" s="88"/>
      <c r="AR130" s="88"/>
    </row>
    <row r="131" spans="1:49" s="11" customFormat="1" ht="15" customHeight="1">
      <c r="A131" s="82">
        <v>95</v>
      </c>
      <c r="B131" s="82"/>
      <c r="C131" s="82"/>
      <c r="D131" s="82"/>
      <c r="E131" s="81">
        <v>7</v>
      </c>
      <c r="F131" s="81"/>
      <c r="G131" s="81"/>
      <c r="H131" s="81"/>
      <c r="I131" s="80">
        <v>1</v>
      </c>
      <c r="J131" s="80"/>
      <c r="K131" s="80"/>
      <c r="L131" s="80">
        <v>6</v>
      </c>
      <c r="M131" s="80"/>
      <c r="N131" s="80"/>
      <c r="O131" s="81">
        <v>12</v>
      </c>
      <c r="P131" s="81"/>
      <c r="Q131" s="81"/>
      <c r="R131" s="81"/>
      <c r="S131" s="80">
        <v>3</v>
      </c>
      <c r="T131" s="80"/>
      <c r="U131" s="80"/>
      <c r="V131" s="80">
        <v>9</v>
      </c>
      <c r="W131" s="80"/>
      <c r="X131" s="80"/>
      <c r="Y131" s="81">
        <v>27</v>
      </c>
      <c r="Z131" s="81"/>
      <c r="AA131" s="81"/>
      <c r="AB131" s="81"/>
      <c r="AC131" s="80">
        <v>8</v>
      </c>
      <c r="AD131" s="80"/>
      <c r="AE131" s="80"/>
      <c r="AF131" s="80">
        <v>19</v>
      </c>
      <c r="AG131" s="80"/>
      <c r="AH131" s="80"/>
      <c r="AI131" s="81">
        <f>SUM(AM131:AR131)</f>
        <v>48</v>
      </c>
      <c r="AJ131" s="81"/>
      <c r="AK131" s="81"/>
      <c r="AL131" s="81"/>
      <c r="AM131" s="80">
        <v>6</v>
      </c>
      <c r="AN131" s="80"/>
      <c r="AO131" s="80"/>
      <c r="AP131" s="80">
        <v>42</v>
      </c>
      <c r="AQ131" s="80"/>
      <c r="AR131" s="80"/>
    </row>
    <row r="132" spans="1:49" s="11" customFormat="1" ht="15" customHeight="1">
      <c r="A132" s="82">
        <v>96</v>
      </c>
      <c r="B132" s="82"/>
      <c r="C132" s="82"/>
      <c r="D132" s="82"/>
      <c r="E132" s="81">
        <v>4</v>
      </c>
      <c r="F132" s="81"/>
      <c r="G132" s="81"/>
      <c r="H132" s="81"/>
      <c r="I132" s="91" t="s">
        <v>19</v>
      </c>
      <c r="J132" s="91"/>
      <c r="K132" s="91"/>
      <c r="L132" s="80">
        <v>4</v>
      </c>
      <c r="M132" s="80"/>
      <c r="N132" s="80"/>
      <c r="O132" s="81">
        <v>11</v>
      </c>
      <c r="P132" s="81"/>
      <c r="Q132" s="81"/>
      <c r="R132" s="81"/>
      <c r="S132" s="80">
        <v>3</v>
      </c>
      <c r="T132" s="80"/>
      <c r="U132" s="80"/>
      <c r="V132" s="80">
        <v>8</v>
      </c>
      <c r="W132" s="80"/>
      <c r="X132" s="80"/>
      <c r="Y132" s="81">
        <v>28</v>
      </c>
      <c r="Z132" s="81"/>
      <c r="AA132" s="81"/>
      <c r="AB132" s="81"/>
      <c r="AC132" s="80">
        <v>2</v>
      </c>
      <c r="AD132" s="80"/>
      <c r="AE132" s="80"/>
      <c r="AF132" s="80">
        <v>26</v>
      </c>
      <c r="AG132" s="80"/>
      <c r="AH132" s="80"/>
      <c r="AI132" s="81">
        <f>SUM(AM132:AR132)</f>
        <v>37</v>
      </c>
      <c r="AJ132" s="81"/>
      <c r="AK132" s="81"/>
      <c r="AL132" s="81"/>
      <c r="AM132" s="80">
        <v>5</v>
      </c>
      <c r="AN132" s="80"/>
      <c r="AO132" s="80"/>
      <c r="AP132" s="80">
        <v>32</v>
      </c>
      <c r="AQ132" s="80"/>
      <c r="AR132" s="80"/>
    </row>
    <row r="133" spans="1:49" s="11" customFormat="1" ht="15" customHeight="1">
      <c r="A133" s="82">
        <v>97</v>
      </c>
      <c r="B133" s="82"/>
      <c r="C133" s="82"/>
      <c r="D133" s="82"/>
      <c r="E133" s="81">
        <v>5</v>
      </c>
      <c r="F133" s="81"/>
      <c r="G133" s="81"/>
      <c r="H133" s="81"/>
      <c r="I133" s="80">
        <v>1</v>
      </c>
      <c r="J133" s="80"/>
      <c r="K133" s="80"/>
      <c r="L133" s="80">
        <v>4</v>
      </c>
      <c r="M133" s="80"/>
      <c r="N133" s="80"/>
      <c r="O133" s="81">
        <v>11</v>
      </c>
      <c r="P133" s="81"/>
      <c r="Q133" s="81"/>
      <c r="R133" s="81"/>
      <c r="S133" s="80">
        <v>3</v>
      </c>
      <c r="T133" s="80"/>
      <c r="U133" s="80"/>
      <c r="V133" s="80">
        <v>8</v>
      </c>
      <c r="W133" s="80"/>
      <c r="X133" s="80"/>
      <c r="Y133" s="81">
        <v>27</v>
      </c>
      <c r="Z133" s="81"/>
      <c r="AA133" s="81"/>
      <c r="AB133" s="81"/>
      <c r="AC133" s="80">
        <v>4</v>
      </c>
      <c r="AD133" s="80"/>
      <c r="AE133" s="80"/>
      <c r="AF133" s="80">
        <v>23</v>
      </c>
      <c r="AG133" s="80"/>
      <c r="AH133" s="80"/>
      <c r="AI133" s="81">
        <f>SUM(AM133:AR133)</f>
        <v>23</v>
      </c>
      <c r="AJ133" s="81"/>
      <c r="AK133" s="81"/>
      <c r="AL133" s="81"/>
      <c r="AM133" s="80">
        <v>5</v>
      </c>
      <c r="AN133" s="80"/>
      <c r="AO133" s="80"/>
      <c r="AP133" s="80">
        <v>18</v>
      </c>
      <c r="AQ133" s="80"/>
      <c r="AR133" s="80"/>
    </row>
    <row r="134" spans="1:49" s="11" customFormat="1" ht="15" customHeight="1">
      <c r="A134" s="82">
        <v>98</v>
      </c>
      <c r="B134" s="82"/>
      <c r="C134" s="82"/>
      <c r="D134" s="82"/>
      <c r="E134" s="81">
        <v>2</v>
      </c>
      <c r="F134" s="81"/>
      <c r="G134" s="81"/>
      <c r="H134" s="81"/>
      <c r="I134" s="91" t="s">
        <v>19</v>
      </c>
      <c r="J134" s="91"/>
      <c r="K134" s="91"/>
      <c r="L134" s="80">
        <v>2</v>
      </c>
      <c r="M134" s="80"/>
      <c r="N134" s="80"/>
      <c r="O134" s="81">
        <v>5</v>
      </c>
      <c r="P134" s="81"/>
      <c r="Q134" s="81"/>
      <c r="R134" s="81"/>
      <c r="S134" s="91" t="s">
        <v>10</v>
      </c>
      <c r="T134" s="91"/>
      <c r="U134" s="91"/>
      <c r="V134" s="80">
        <v>5</v>
      </c>
      <c r="W134" s="80"/>
      <c r="X134" s="80"/>
      <c r="Y134" s="81">
        <v>18</v>
      </c>
      <c r="Z134" s="81"/>
      <c r="AA134" s="81"/>
      <c r="AB134" s="81"/>
      <c r="AC134" s="80">
        <v>3</v>
      </c>
      <c r="AD134" s="80"/>
      <c r="AE134" s="80"/>
      <c r="AF134" s="80">
        <v>15</v>
      </c>
      <c r="AG134" s="80"/>
      <c r="AH134" s="80"/>
      <c r="AI134" s="81">
        <f>SUM(AM134:AR134)</f>
        <v>19</v>
      </c>
      <c r="AJ134" s="81"/>
      <c r="AK134" s="81"/>
      <c r="AL134" s="81"/>
      <c r="AM134" s="80">
        <v>2</v>
      </c>
      <c r="AN134" s="80"/>
      <c r="AO134" s="80"/>
      <c r="AP134" s="80">
        <v>17</v>
      </c>
      <c r="AQ134" s="80"/>
      <c r="AR134" s="80"/>
    </row>
    <row r="135" spans="1:49" s="11" customFormat="1" ht="15" customHeight="1">
      <c r="A135" s="82">
        <v>99</v>
      </c>
      <c r="B135" s="82"/>
      <c r="C135" s="82"/>
      <c r="D135" s="82"/>
      <c r="E135" s="81">
        <v>2</v>
      </c>
      <c r="F135" s="81"/>
      <c r="G135" s="81"/>
      <c r="H135" s="81"/>
      <c r="I135" s="91" t="s">
        <v>19</v>
      </c>
      <c r="J135" s="91"/>
      <c r="K135" s="91"/>
      <c r="L135" s="80">
        <v>2</v>
      </c>
      <c r="M135" s="80"/>
      <c r="N135" s="80"/>
      <c r="O135" s="81">
        <v>5</v>
      </c>
      <c r="P135" s="81"/>
      <c r="Q135" s="81"/>
      <c r="R135" s="81"/>
      <c r="S135" s="80">
        <v>1</v>
      </c>
      <c r="T135" s="80"/>
      <c r="U135" s="80"/>
      <c r="V135" s="80">
        <v>4</v>
      </c>
      <c r="W135" s="80"/>
      <c r="X135" s="80"/>
      <c r="Y135" s="81">
        <v>5</v>
      </c>
      <c r="Z135" s="81"/>
      <c r="AA135" s="81"/>
      <c r="AB135" s="81"/>
      <c r="AC135" s="91" t="s">
        <v>10</v>
      </c>
      <c r="AD135" s="91"/>
      <c r="AE135" s="91"/>
      <c r="AF135" s="80">
        <v>5</v>
      </c>
      <c r="AG135" s="80"/>
      <c r="AH135" s="80"/>
      <c r="AI135" s="81">
        <f>SUM(AM135:AR135)</f>
        <v>23</v>
      </c>
      <c r="AJ135" s="81"/>
      <c r="AK135" s="81"/>
      <c r="AL135" s="81"/>
      <c r="AM135" s="91">
        <v>5</v>
      </c>
      <c r="AN135" s="91"/>
      <c r="AO135" s="91"/>
      <c r="AP135" s="80">
        <v>18</v>
      </c>
      <c r="AQ135" s="80"/>
      <c r="AR135" s="80"/>
    </row>
    <row r="136" spans="1:49" s="11" customFormat="1" ht="21" customHeight="1">
      <c r="A136" s="90" t="s">
        <v>44</v>
      </c>
      <c r="B136" s="90"/>
      <c r="C136" s="90"/>
      <c r="D136" s="90"/>
      <c r="E136" s="89">
        <f>SUM(E131:H135)</f>
        <v>20</v>
      </c>
      <c r="F136" s="89"/>
      <c r="G136" s="89"/>
      <c r="H136" s="89"/>
      <c r="I136" s="88">
        <f>SUM(I131:K135)</f>
        <v>2</v>
      </c>
      <c r="J136" s="88"/>
      <c r="K136" s="88"/>
      <c r="L136" s="88">
        <f>SUM(L131:N135)</f>
        <v>18</v>
      </c>
      <c r="M136" s="88"/>
      <c r="N136" s="88"/>
      <c r="O136" s="89">
        <f>SUM(O131:R135)</f>
        <v>44</v>
      </c>
      <c r="P136" s="89"/>
      <c r="Q136" s="89"/>
      <c r="R136" s="89"/>
      <c r="S136" s="88">
        <f>SUM(S131:U135)</f>
        <v>10</v>
      </c>
      <c r="T136" s="88"/>
      <c r="U136" s="88"/>
      <c r="V136" s="88">
        <f>SUM(V131:X135)</f>
        <v>34</v>
      </c>
      <c r="W136" s="88"/>
      <c r="X136" s="88"/>
      <c r="Y136" s="89">
        <f>SUM(Y131:AB135)</f>
        <v>105</v>
      </c>
      <c r="Z136" s="89"/>
      <c r="AA136" s="89"/>
      <c r="AB136" s="89"/>
      <c r="AC136" s="88">
        <f>SUM(AC131:AE135)</f>
        <v>17</v>
      </c>
      <c r="AD136" s="88"/>
      <c r="AE136" s="88"/>
      <c r="AF136" s="88">
        <f>SUM(AF131:AH135)</f>
        <v>88</v>
      </c>
      <c r="AG136" s="88"/>
      <c r="AH136" s="88"/>
      <c r="AI136" s="89">
        <f>SUM(AI131:AL135)</f>
        <v>150</v>
      </c>
      <c r="AJ136" s="89"/>
      <c r="AK136" s="89"/>
      <c r="AL136" s="89"/>
      <c r="AM136" s="88">
        <f>SUM(AM131:AO135)</f>
        <v>23</v>
      </c>
      <c r="AN136" s="88"/>
      <c r="AO136" s="88"/>
      <c r="AP136" s="88">
        <f>SUM(AP131:AR135)</f>
        <v>127</v>
      </c>
      <c r="AQ136" s="88"/>
      <c r="AR136" s="88"/>
    </row>
    <row r="137" spans="1:49" s="11" customFormat="1" ht="21" customHeight="1">
      <c r="A137" s="90" t="s">
        <v>39</v>
      </c>
      <c r="B137" s="90"/>
      <c r="C137" s="90"/>
      <c r="D137" s="90"/>
      <c r="E137" s="92" t="s">
        <v>30</v>
      </c>
      <c r="F137" s="92"/>
      <c r="G137" s="92"/>
      <c r="H137" s="92"/>
      <c r="I137" s="93" t="s">
        <v>30</v>
      </c>
      <c r="J137" s="93"/>
      <c r="K137" s="93"/>
      <c r="L137" s="93" t="s">
        <v>30</v>
      </c>
      <c r="M137" s="93"/>
      <c r="N137" s="93"/>
      <c r="O137" s="94">
        <v>5</v>
      </c>
      <c r="P137" s="94"/>
      <c r="Q137" s="94"/>
      <c r="R137" s="94"/>
      <c r="S137" s="95">
        <v>1</v>
      </c>
      <c r="T137" s="95"/>
      <c r="U137" s="95"/>
      <c r="V137" s="95">
        <v>4</v>
      </c>
      <c r="W137" s="95"/>
      <c r="X137" s="95"/>
      <c r="Y137" s="89">
        <v>8</v>
      </c>
      <c r="Z137" s="89"/>
      <c r="AA137" s="89"/>
      <c r="AB137" s="89"/>
      <c r="AC137" s="102" t="s">
        <v>10</v>
      </c>
      <c r="AD137" s="102"/>
      <c r="AE137" s="102"/>
      <c r="AF137" s="88">
        <v>8</v>
      </c>
      <c r="AG137" s="88"/>
      <c r="AH137" s="88"/>
      <c r="AI137" s="89">
        <v>26</v>
      </c>
      <c r="AJ137" s="89"/>
      <c r="AK137" s="89"/>
      <c r="AL137" s="89"/>
      <c r="AM137" s="102">
        <v>2</v>
      </c>
      <c r="AN137" s="102"/>
      <c r="AO137" s="102"/>
      <c r="AP137" s="88">
        <v>24</v>
      </c>
      <c r="AQ137" s="88"/>
      <c r="AR137" s="88"/>
      <c r="AS137" s="14"/>
    </row>
    <row r="138" spans="1:49" s="11" customFormat="1" ht="15" customHeight="1">
      <c r="A138" s="101" t="s">
        <v>40</v>
      </c>
      <c r="B138" s="101"/>
      <c r="C138" s="101"/>
      <c r="D138" s="101"/>
      <c r="E138" s="97">
        <v>334</v>
      </c>
      <c r="F138" s="97"/>
      <c r="G138" s="97"/>
      <c r="H138" s="97"/>
      <c r="I138" s="96">
        <v>201</v>
      </c>
      <c r="J138" s="96"/>
      <c r="K138" s="96"/>
      <c r="L138" s="96">
        <v>133</v>
      </c>
      <c r="M138" s="96"/>
      <c r="N138" s="96"/>
      <c r="O138" s="97">
        <v>970</v>
      </c>
      <c r="P138" s="97"/>
      <c r="Q138" s="97"/>
      <c r="R138" s="97"/>
      <c r="S138" s="96">
        <v>530</v>
      </c>
      <c r="T138" s="96"/>
      <c r="U138" s="96"/>
      <c r="V138" s="96">
        <v>440</v>
      </c>
      <c r="W138" s="96"/>
      <c r="X138" s="96"/>
      <c r="Y138" s="97">
        <v>304</v>
      </c>
      <c r="Z138" s="97"/>
      <c r="AA138" s="97"/>
      <c r="AB138" s="97"/>
      <c r="AC138" s="96">
        <v>164</v>
      </c>
      <c r="AD138" s="96"/>
      <c r="AE138" s="96"/>
      <c r="AF138" s="96">
        <v>140</v>
      </c>
      <c r="AG138" s="96"/>
      <c r="AH138" s="96"/>
      <c r="AI138" s="97">
        <f>SUM(AM138:AR138)</f>
        <v>40</v>
      </c>
      <c r="AJ138" s="97"/>
      <c r="AK138" s="97"/>
      <c r="AL138" s="97"/>
      <c r="AM138" s="96">
        <v>25</v>
      </c>
      <c r="AN138" s="96"/>
      <c r="AO138" s="96"/>
      <c r="AP138" s="96">
        <v>15</v>
      </c>
      <c r="AQ138" s="96"/>
      <c r="AR138" s="96"/>
      <c r="AS138" s="14"/>
    </row>
    <row r="139" spans="1:49" s="11" customFormat="1" ht="15" customHeight="1">
      <c r="A139" s="28"/>
      <c r="B139" s="28"/>
      <c r="C139" s="28"/>
      <c r="D139" s="28"/>
      <c r="E139" s="29"/>
      <c r="F139" s="29"/>
      <c r="G139" s="29"/>
      <c r="H139" s="29"/>
      <c r="I139" s="35"/>
      <c r="J139" s="35"/>
      <c r="K139" s="35"/>
      <c r="L139" s="35"/>
      <c r="M139" s="35"/>
      <c r="N139" s="35"/>
      <c r="O139" s="29"/>
      <c r="P139" s="29"/>
      <c r="Q139" s="29"/>
      <c r="R139" s="29"/>
      <c r="S139" s="35"/>
      <c r="T139" s="35"/>
      <c r="U139" s="35"/>
      <c r="V139" s="35"/>
      <c r="W139" s="35"/>
      <c r="X139" s="35"/>
      <c r="Y139" s="29"/>
      <c r="Z139" s="29"/>
      <c r="AA139" s="29"/>
      <c r="AB139" s="29"/>
      <c r="AC139" s="35"/>
      <c r="AD139" s="35"/>
      <c r="AE139" s="35"/>
      <c r="AF139" s="35"/>
      <c r="AG139" s="35"/>
      <c r="AH139" s="35"/>
      <c r="AI139" s="29"/>
      <c r="AJ139" s="29"/>
      <c r="AK139" s="29"/>
      <c r="AL139" s="29"/>
      <c r="AM139" s="35"/>
      <c r="AN139" s="35"/>
      <c r="AO139" s="35"/>
      <c r="AP139" s="35"/>
      <c r="AQ139" s="35"/>
      <c r="AR139" s="25" t="s">
        <v>23</v>
      </c>
      <c r="AS139" s="14"/>
    </row>
    <row r="140" spans="1:49" s="11" customFormat="1" ht="15" customHeight="1">
      <c r="A140" s="98"/>
      <c r="B140" s="98"/>
      <c r="C140" s="98"/>
      <c r="D140" s="98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</row>
    <row r="141" spans="1:49" s="11" customFormat="1" ht="15" customHeight="1" thickBot="1">
      <c r="A141" s="171" t="s">
        <v>11</v>
      </c>
      <c r="B141" s="171"/>
      <c r="C141" s="171"/>
      <c r="D141" s="171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</row>
    <row r="142" spans="1:49" s="10" customFormat="1" ht="15" customHeight="1">
      <c r="A142" s="108" t="s">
        <v>9</v>
      </c>
      <c r="B142" s="108"/>
      <c r="C142" s="108"/>
      <c r="D142" s="108"/>
      <c r="E142" s="110" t="s">
        <v>29</v>
      </c>
      <c r="F142" s="110"/>
      <c r="G142" s="110"/>
      <c r="H142" s="110"/>
      <c r="I142" s="110"/>
      <c r="J142" s="110"/>
      <c r="K142" s="110"/>
      <c r="L142" s="110"/>
      <c r="M142" s="110"/>
      <c r="N142" s="110"/>
      <c r="O142" s="109" t="s">
        <v>28</v>
      </c>
      <c r="P142" s="110"/>
      <c r="Q142" s="110"/>
      <c r="R142" s="110"/>
      <c r="S142" s="110"/>
      <c r="T142" s="110"/>
      <c r="U142" s="110"/>
      <c r="V142" s="110"/>
      <c r="W142" s="110"/>
      <c r="X142" s="111"/>
      <c r="Y142" s="109" t="s">
        <v>27</v>
      </c>
      <c r="Z142" s="110"/>
      <c r="AA142" s="110"/>
      <c r="AB142" s="110"/>
      <c r="AC142" s="110"/>
      <c r="AD142" s="110"/>
      <c r="AE142" s="110"/>
      <c r="AF142" s="110"/>
      <c r="AG142" s="110"/>
      <c r="AH142" s="111"/>
      <c r="AI142" s="110" t="s">
        <v>26</v>
      </c>
      <c r="AJ142" s="110"/>
      <c r="AK142" s="110"/>
      <c r="AL142" s="110"/>
      <c r="AM142" s="110"/>
      <c r="AN142" s="110"/>
      <c r="AO142" s="110"/>
      <c r="AP142" s="110"/>
      <c r="AQ142" s="110"/>
      <c r="AR142" s="110"/>
    </row>
    <row r="143" spans="1:49" s="10" customFormat="1" ht="15" customHeight="1">
      <c r="A143" s="61"/>
      <c r="B143" s="61"/>
      <c r="C143" s="61"/>
      <c r="D143" s="61"/>
      <c r="E143" s="51" t="s">
        <v>0</v>
      </c>
      <c r="F143" s="51"/>
      <c r="G143" s="51"/>
      <c r="H143" s="57"/>
      <c r="I143" s="51" t="s">
        <v>1</v>
      </c>
      <c r="J143" s="51"/>
      <c r="K143" s="57"/>
      <c r="L143" s="50" t="s">
        <v>2</v>
      </c>
      <c r="M143" s="51"/>
      <c r="N143" s="55"/>
      <c r="O143" s="58" t="s">
        <v>0</v>
      </c>
      <c r="P143" s="59"/>
      <c r="Q143" s="59"/>
      <c r="R143" s="59"/>
      <c r="S143" s="59" t="s">
        <v>1</v>
      </c>
      <c r="T143" s="59"/>
      <c r="U143" s="59"/>
      <c r="V143" s="50" t="s">
        <v>2</v>
      </c>
      <c r="W143" s="51"/>
      <c r="X143" s="55"/>
      <c r="Y143" s="56" t="s">
        <v>0</v>
      </c>
      <c r="Z143" s="51"/>
      <c r="AA143" s="51"/>
      <c r="AB143" s="57"/>
      <c r="AC143" s="51" t="s">
        <v>1</v>
      </c>
      <c r="AD143" s="51"/>
      <c r="AE143" s="57"/>
      <c r="AF143" s="50" t="s">
        <v>2</v>
      </c>
      <c r="AG143" s="51"/>
      <c r="AH143" s="55"/>
      <c r="AI143" s="58" t="s">
        <v>0</v>
      </c>
      <c r="AJ143" s="59"/>
      <c r="AK143" s="59"/>
      <c r="AL143" s="59"/>
      <c r="AM143" s="59" t="s">
        <v>1</v>
      </c>
      <c r="AN143" s="59"/>
      <c r="AO143" s="59"/>
      <c r="AP143" s="50" t="s">
        <v>2</v>
      </c>
      <c r="AQ143" s="51"/>
      <c r="AR143" s="51"/>
    </row>
    <row r="144" spans="1:49" s="11" customFormat="1" ht="15" customHeight="1">
      <c r="A144" s="107" t="s">
        <v>45</v>
      </c>
      <c r="B144" s="107"/>
      <c r="C144" s="107"/>
      <c r="D144" s="107"/>
      <c r="E144" s="26"/>
      <c r="F144" s="26"/>
      <c r="G144" s="26"/>
      <c r="H144" s="26"/>
      <c r="I144" s="26"/>
      <c r="J144" s="26"/>
      <c r="K144" s="26"/>
      <c r="L144" s="17"/>
      <c r="M144" s="17"/>
      <c r="N144" s="17"/>
      <c r="O144" s="26"/>
      <c r="P144" s="26"/>
      <c r="Q144" s="26"/>
      <c r="R144" s="26"/>
      <c r="S144" s="26"/>
      <c r="T144" s="26"/>
      <c r="U144" s="26"/>
      <c r="V144" s="17"/>
      <c r="W144" s="17"/>
      <c r="X144" s="17"/>
      <c r="Y144" s="9"/>
      <c r="Z144" s="9"/>
      <c r="AA144" s="9"/>
      <c r="AB144" s="9"/>
      <c r="AC144" s="9"/>
      <c r="AD144" s="9"/>
      <c r="AE144" s="9"/>
      <c r="AF144" s="8"/>
      <c r="AG144" s="8"/>
      <c r="AH144" s="8"/>
      <c r="AI144" s="9"/>
      <c r="AJ144" s="9"/>
      <c r="AK144" s="9"/>
      <c r="AL144" s="9"/>
      <c r="AM144" s="9"/>
      <c r="AN144" s="9"/>
      <c r="AO144" s="9"/>
      <c r="AP144" s="8"/>
      <c r="AQ144" s="8"/>
      <c r="AR144" s="8"/>
      <c r="AV144" s="14"/>
      <c r="AW144" s="14"/>
    </row>
    <row r="145" spans="1:44" s="11" customFormat="1" ht="15" customHeight="1">
      <c r="A145" s="100" t="s">
        <v>7</v>
      </c>
      <c r="B145" s="100"/>
      <c r="C145" s="100"/>
      <c r="D145" s="100"/>
      <c r="E145" s="81">
        <f>SUM(E11,E17,E23)</f>
        <v>11685</v>
      </c>
      <c r="F145" s="81"/>
      <c r="G145" s="81"/>
      <c r="H145" s="81"/>
      <c r="I145" s="80">
        <f>SUM(I11,I17,I23)</f>
        <v>6008</v>
      </c>
      <c r="J145" s="80"/>
      <c r="K145" s="80"/>
      <c r="L145" s="80">
        <f>SUM(L11,L17,L23)</f>
        <v>5677</v>
      </c>
      <c r="M145" s="80"/>
      <c r="N145" s="80"/>
      <c r="O145" s="81">
        <f>SUM(O11,O17,O23)</f>
        <v>12497</v>
      </c>
      <c r="P145" s="81"/>
      <c r="Q145" s="81"/>
      <c r="R145" s="81"/>
      <c r="S145" s="80">
        <f>SUM(S11,S17,S23)</f>
        <v>6459</v>
      </c>
      <c r="T145" s="80"/>
      <c r="U145" s="80"/>
      <c r="V145" s="80">
        <f>SUM(V11,V17,V23)</f>
        <v>6038</v>
      </c>
      <c r="W145" s="80"/>
      <c r="X145" s="80"/>
      <c r="Y145" s="81">
        <f>SUM(Y11,Y17,Y23)</f>
        <v>12612</v>
      </c>
      <c r="Z145" s="81"/>
      <c r="AA145" s="81"/>
      <c r="AB145" s="81"/>
      <c r="AC145" s="80">
        <f>SUM(AC11,AC17,AC23)</f>
        <v>6455</v>
      </c>
      <c r="AD145" s="80"/>
      <c r="AE145" s="80"/>
      <c r="AF145" s="80">
        <f>SUM(AF11,AF17,AF23)</f>
        <v>6157</v>
      </c>
      <c r="AG145" s="80"/>
      <c r="AH145" s="80"/>
      <c r="AI145" s="81">
        <f>SUM(AI11,AI17,AI23)</f>
        <v>11832</v>
      </c>
      <c r="AJ145" s="81"/>
      <c r="AK145" s="81"/>
      <c r="AL145" s="81"/>
      <c r="AM145" s="80">
        <f>SUM(AM11,AM17,AM23)</f>
        <v>6024</v>
      </c>
      <c r="AN145" s="80"/>
      <c r="AO145" s="80"/>
      <c r="AP145" s="80">
        <f>SUM(AP11,AP17,AP23)</f>
        <v>5808</v>
      </c>
      <c r="AQ145" s="80"/>
      <c r="AR145" s="80"/>
    </row>
    <row r="146" spans="1:44" s="11" customFormat="1" ht="15" customHeight="1">
      <c r="A146" s="104" t="s">
        <v>8</v>
      </c>
      <c r="B146" s="104"/>
      <c r="C146" s="104"/>
      <c r="D146" s="104"/>
      <c r="E146" s="81">
        <f>SUM(E29,E35,E41,E47,E53,E64,E70,E76,E82,E88)</f>
        <v>53442</v>
      </c>
      <c r="F146" s="81"/>
      <c r="G146" s="81"/>
      <c r="H146" s="81"/>
      <c r="I146" s="80">
        <f>SUM(I29,I35,I41,I47,I53,I64,I70,I76,I82,I88)</f>
        <v>26332</v>
      </c>
      <c r="J146" s="80"/>
      <c r="K146" s="80"/>
      <c r="L146" s="80">
        <f>SUM(L29,L35,L41,L47,L53,L64,L70,L76,L82,L88)</f>
        <v>27110</v>
      </c>
      <c r="M146" s="80"/>
      <c r="N146" s="80"/>
      <c r="O146" s="81">
        <f>SUM(O29,O35,O41,O47,O53,O64,O70,O76,O82,O88)</f>
        <v>54328</v>
      </c>
      <c r="P146" s="81"/>
      <c r="Q146" s="81"/>
      <c r="R146" s="81"/>
      <c r="S146" s="80">
        <f>SUM(S29,S35,S41,S47,S53,S64,S70,S76,S82,S88)</f>
        <v>26445</v>
      </c>
      <c r="T146" s="80"/>
      <c r="U146" s="80"/>
      <c r="V146" s="80">
        <f>SUM(V29,V35,V41,V47,V53,V64,V70,V76,V82,V88)</f>
        <v>27883</v>
      </c>
      <c r="W146" s="80"/>
      <c r="X146" s="80"/>
      <c r="Y146" s="81">
        <f>SUM(Y29,Y35,Y41,Y47,Y53,Y64,Y70,Y76,Y82,Y88)</f>
        <v>51923</v>
      </c>
      <c r="Z146" s="81"/>
      <c r="AA146" s="81"/>
      <c r="AB146" s="81"/>
      <c r="AC146" s="80">
        <f>SUM(AC29,AC35,AC41,AC47,AC53,AC64,AC70,AC76,AC82,AC88)</f>
        <v>25102</v>
      </c>
      <c r="AD146" s="80"/>
      <c r="AE146" s="80"/>
      <c r="AF146" s="80">
        <f>SUM(AF29,AF35,AF41,AF47,AF53,AF64,AF70,AF76,AF82,AF88)</f>
        <v>26821</v>
      </c>
      <c r="AG146" s="80"/>
      <c r="AH146" s="80"/>
      <c r="AI146" s="81">
        <f>SUM(AI29,AI35,AI41,AI47,AI53,AI64,AI70,AI76,AI82,AI88)</f>
        <v>49197</v>
      </c>
      <c r="AJ146" s="81"/>
      <c r="AK146" s="81"/>
      <c r="AL146" s="81"/>
      <c r="AM146" s="80">
        <f>SUM(AM29,AM35,AM41,AM47,AM53,AM64,AM70,AM76,AM82,AM88)</f>
        <v>23855</v>
      </c>
      <c r="AN146" s="80"/>
      <c r="AO146" s="80"/>
      <c r="AP146" s="80">
        <f>SUM(AP29,AP35,AP41,AP47,AP53,AP64,AP70,AP76,AP82,AP88)</f>
        <v>25342</v>
      </c>
      <c r="AQ146" s="80"/>
      <c r="AR146" s="80"/>
    </row>
    <row r="147" spans="1:44" s="11" customFormat="1" ht="15" customHeight="1">
      <c r="A147" s="100" t="s">
        <v>20</v>
      </c>
      <c r="B147" s="100"/>
      <c r="C147" s="100"/>
      <c r="D147" s="100"/>
      <c r="E147" s="81">
        <f>SUM(E94,E100,E106,E118,E124,E130,E136,E137)</f>
        <v>6943</v>
      </c>
      <c r="F147" s="81"/>
      <c r="G147" s="81"/>
      <c r="H147" s="81"/>
      <c r="I147" s="80">
        <f>SUM(I94,I100,I106,I118,I124,I130,I136,I137)</f>
        <v>2895</v>
      </c>
      <c r="J147" s="80"/>
      <c r="K147" s="80"/>
      <c r="L147" s="80">
        <f>SUM(L94,L100,L106,L118,L124,L130,L136,L137)</f>
        <v>4048</v>
      </c>
      <c r="M147" s="80"/>
      <c r="N147" s="80"/>
      <c r="O147" s="81">
        <f>SUM(O94,O100,O106,O118,O124,O130,O136,O137)</f>
        <v>9124</v>
      </c>
      <c r="P147" s="81"/>
      <c r="Q147" s="81"/>
      <c r="R147" s="81"/>
      <c r="S147" s="80">
        <f>SUM(S94,S100,S106,S118,S124,S130,S136,S137)</f>
        <v>4019</v>
      </c>
      <c r="T147" s="80"/>
      <c r="U147" s="80"/>
      <c r="V147" s="80">
        <f>SUM(V94,V100,V106,V118,V124,V130,V136,V137)</f>
        <v>5105</v>
      </c>
      <c r="W147" s="80"/>
      <c r="X147" s="80"/>
      <c r="Y147" s="81">
        <f>SUM(Y94,Y100,Y106,Y118,Y124,Y130,Y136,Y137)</f>
        <v>12805</v>
      </c>
      <c r="Z147" s="81"/>
      <c r="AA147" s="81"/>
      <c r="AB147" s="81"/>
      <c r="AC147" s="80">
        <f>SUM(AC94,AC100,AC106,AC118,AC124,AC130,AC136,AC137)</f>
        <v>5858</v>
      </c>
      <c r="AD147" s="80"/>
      <c r="AE147" s="80"/>
      <c r="AF147" s="80">
        <f>SUM(AF94,AF100,AF106,AF118,AF124,AF130,AF136,AF137)</f>
        <v>6947</v>
      </c>
      <c r="AG147" s="80"/>
      <c r="AH147" s="80"/>
      <c r="AI147" s="81">
        <f>SUM(AI94,AI100,AI106,AI118,AI124,AI130,AI136,AI137)</f>
        <v>16617</v>
      </c>
      <c r="AJ147" s="81"/>
      <c r="AK147" s="81"/>
      <c r="AL147" s="81"/>
      <c r="AM147" s="80">
        <f>SUM(AM94,AM100,AM106,AM118,AM124,AM130,AM136,AM137)</f>
        <v>7538</v>
      </c>
      <c r="AN147" s="80"/>
      <c r="AO147" s="80"/>
      <c r="AP147" s="80">
        <f>SUM(AP94,AP100,AP106,AP118,AP124,AP130,AP136,AP137)</f>
        <v>9079</v>
      </c>
      <c r="AQ147" s="80"/>
      <c r="AR147" s="80"/>
    </row>
    <row r="148" spans="1:44" s="11" customFormat="1" ht="15" customHeight="1">
      <c r="A148" s="100" t="s">
        <v>21</v>
      </c>
      <c r="B148" s="100"/>
      <c r="C148" s="100"/>
      <c r="D148" s="100"/>
      <c r="E148" s="81">
        <f>SUM(E106,E118,E124,E130,E136,E137)</f>
        <v>2680</v>
      </c>
      <c r="F148" s="81"/>
      <c r="G148" s="81"/>
      <c r="H148" s="81"/>
      <c r="I148" s="80">
        <f>SUM(I106,I118,I124,I130,I136,I137)</f>
        <v>917</v>
      </c>
      <c r="J148" s="80"/>
      <c r="K148" s="80"/>
      <c r="L148" s="80">
        <f>SUM(L106,L118,L124,L130,L136,L137)</f>
        <v>1763</v>
      </c>
      <c r="M148" s="80"/>
      <c r="N148" s="80"/>
      <c r="O148" s="81">
        <f>SUM(O106,O118,O124,O130,O136,O137)</f>
        <v>3335</v>
      </c>
      <c r="P148" s="81"/>
      <c r="Q148" s="81"/>
      <c r="R148" s="81"/>
      <c r="S148" s="80">
        <f>SUM(S106,S118,S124,S130,S136,S137)</f>
        <v>1145</v>
      </c>
      <c r="T148" s="80"/>
      <c r="U148" s="80"/>
      <c r="V148" s="80">
        <f>SUM(V106,V118,V124,V130,V136,V137)</f>
        <v>2190</v>
      </c>
      <c r="W148" s="80"/>
      <c r="X148" s="80"/>
      <c r="Y148" s="81">
        <f>SUM(Y106,Y118,Y124,Y130,Y136,Y137)</f>
        <v>4760</v>
      </c>
      <c r="Z148" s="81"/>
      <c r="AA148" s="81"/>
      <c r="AB148" s="81"/>
      <c r="AC148" s="80">
        <f>SUM(AC106,AC118,AC124,AC130,AC136,AC137)</f>
        <v>1754</v>
      </c>
      <c r="AD148" s="80"/>
      <c r="AE148" s="80"/>
      <c r="AF148" s="80">
        <f>SUM(AF106,AF118,AF124,AF130,AF136,AF137)</f>
        <v>3006</v>
      </c>
      <c r="AG148" s="80"/>
      <c r="AH148" s="80"/>
      <c r="AI148" s="81">
        <f>SUM(AI106,AI118,AI124,AI130,AI136,AI137)</f>
        <v>6165</v>
      </c>
      <c r="AJ148" s="81"/>
      <c r="AK148" s="81"/>
      <c r="AL148" s="81"/>
      <c r="AM148" s="80">
        <f>SUM(AM106,AM118,AM124,AM130,AM136,AM137)</f>
        <v>2461</v>
      </c>
      <c r="AN148" s="80"/>
      <c r="AO148" s="80"/>
      <c r="AP148" s="80">
        <f>SUM(AP106,AP118,AP124,AP130,AP136,AP137)</f>
        <v>3704</v>
      </c>
      <c r="AQ148" s="80"/>
      <c r="AR148" s="80"/>
    </row>
    <row r="149" spans="1:44" s="11" customFormat="1" ht="15" customHeight="1">
      <c r="A149" s="100" t="s">
        <v>22</v>
      </c>
      <c r="B149" s="100"/>
      <c r="C149" s="100"/>
      <c r="D149" s="100"/>
      <c r="E149" s="113">
        <f>SUM(E124,E130,E136,E137)</f>
        <v>576</v>
      </c>
      <c r="F149" s="113"/>
      <c r="G149" s="113"/>
      <c r="H149" s="113"/>
      <c r="I149" s="114">
        <f>SUM(I124,I130,I136,I137)</f>
        <v>169</v>
      </c>
      <c r="J149" s="114"/>
      <c r="K149" s="114"/>
      <c r="L149" s="114">
        <f>SUM(L124,L130,L136,L137)</f>
        <v>407</v>
      </c>
      <c r="M149" s="114"/>
      <c r="N149" s="114"/>
      <c r="O149" s="113">
        <f>SUM(O124,O130,O136,O137)</f>
        <v>882</v>
      </c>
      <c r="P149" s="113"/>
      <c r="Q149" s="113"/>
      <c r="R149" s="113"/>
      <c r="S149" s="114">
        <f>SUM(S124,S130,S136,S137)</f>
        <v>241</v>
      </c>
      <c r="T149" s="114"/>
      <c r="U149" s="114"/>
      <c r="V149" s="114">
        <f>SUM(V124,V130,V136,V137)</f>
        <v>641</v>
      </c>
      <c r="W149" s="114"/>
      <c r="X149" s="114"/>
      <c r="Y149" s="81">
        <f>SUM(Y124,Y130,Y136,Y137)</f>
        <v>1251</v>
      </c>
      <c r="Z149" s="81"/>
      <c r="AA149" s="81"/>
      <c r="AB149" s="81"/>
      <c r="AC149" s="80">
        <f>SUM(AC124,AC130,AC136,AC137)</f>
        <v>297</v>
      </c>
      <c r="AD149" s="80"/>
      <c r="AE149" s="80"/>
      <c r="AF149" s="80">
        <f>SUM(AF124,AF130,AF136,AF137)</f>
        <v>954</v>
      </c>
      <c r="AG149" s="80"/>
      <c r="AH149" s="80"/>
      <c r="AI149" s="81">
        <f>SUM(AI124,AI130,AI136,AI137)</f>
        <v>1595</v>
      </c>
      <c r="AJ149" s="81"/>
      <c r="AK149" s="81"/>
      <c r="AL149" s="81"/>
      <c r="AM149" s="80">
        <f>SUM(AM124,AM130,AM136,AM137)</f>
        <v>394</v>
      </c>
      <c r="AN149" s="80"/>
      <c r="AO149" s="80"/>
      <c r="AP149" s="80">
        <f>SUM(AP124,AP130,AP136,AP137)</f>
        <v>1201</v>
      </c>
      <c r="AQ149" s="80"/>
      <c r="AR149" s="80"/>
    </row>
    <row r="150" spans="1:44" s="11" customFormat="1" ht="15" customHeight="1">
      <c r="A150" s="48"/>
      <c r="B150" s="48"/>
      <c r="C150" s="48"/>
      <c r="D150" s="48"/>
      <c r="E150" s="49"/>
      <c r="F150" s="33"/>
      <c r="G150" s="33"/>
      <c r="H150" s="33"/>
      <c r="I150" s="34"/>
      <c r="J150" s="34"/>
      <c r="K150" s="34"/>
      <c r="L150" s="34"/>
      <c r="M150" s="34"/>
      <c r="N150" s="34"/>
      <c r="O150" s="33"/>
      <c r="P150" s="33"/>
      <c r="Q150" s="33"/>
      <c r="R150" s="33"/>
      <c r="S150" s="34"/>
      <c r="T150" s="34"/>
      <c r="U150" s="34"/>
      <c r="V150" s="34"/>
      <c r="W150" s="34"/>
      <c r="X150" s="34"/>
      <c r="Y150" s="29"/>
      <c r="Z150" s="29"/>
      <c r="AA150" s="29"/>
      <c r="AB150" s="29"/>
      <c r="AC150" s="35"/>
      <c r="AD150" s="35"/>
      <c r="AE150" s="35"/>
      <c r="AF150" s="35"/>
      <c r="AG150" s="35"/>
      <c r="AH150" s="35"/>
      <c r="AI150" s="29"/>
      <c r="AJ150" s="29"/>
      <c r="AK150" s="29"/>
      <c r="AL150" s="29"/>
      <c r="AM150" s="35"/>
      <c r="AN150" s="35"/>
      <c r="AO150" s="35"/>
      <c r="AP150" s="35"/>
      <c r="AQ150" s="35"/>
      <c r="AR150" s="35"/>
    </row>
    <row r="151" spans="1:44" s="11" customFormat="1" ht="15" customHeight="1">
      <c r="A151" s="107" t="s">
        <v>46</v>
      </c>
      <c r="B151" s="107"/>
      <c r="C151" s="107"/>
      <c r="D151" s="107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18"/>
      <c r="Z151" s="18"/>
      <c r="AA151" s="18"/>
      <c r="AB151" s="18"/>
      <c r="AC151" s="18"/>
      <c r="AD151" s="18"/>
      <c r="AE151" s="18"/>
      <c r="AF151" s="18"/>
      <c r="AG151" s="18"/>
      <c r="AH151" s="18"/>
      <c r="AI151" s="18"/>
      <c r="AJ151" s="18"/>
      <c r="AK151" s="18"/>
      <c r="AL151" s="18"/>
      <c r="AM151" s="18"/>
      <c r="AN151" s="18"/>
      <c r="AO151" s="18"/>
      <c r="AP151" s="18"/>
      <c r="AQ151" s="18"/>
      <c r="AR151" s="18"/>
    </row>
    <row r="152" spans="1:44" s="11" customFormat="1" ht="15" customHeight="1">
      <c r="A152" s="100" t="s">
        <v>47</v>
      </c>
      <c r="B152" s="100"/>
      <c r="C152" s="100"/>
      <c r="D152" s="100"/>
      <c r="E152" s="115">
        <f>E145/E5*100</f>
        <v>16.138611126457103</v>
      </c>
      <c r="F152" s="115"/>
      <c r="G152" s="115"/>
      <c r="H152" s="115"/>
      <c r="I152" s="115">
        <f>I145/I5*100</f>
        <v>16.954509538322611</v>
      </c>
      <c r="J152" s="115"/>
      <c r="K152" s="115"/>
      <c r="L152" s="115">
        <f>L145/L5*100</f>
        <v>15.356524561783164</v>
      </c>
      <c r="M152" s="115"/>
      <c r="N152" s="115"/>
      <c r="O152" s="115">
        <f>O145/O5*100</f>
        <v>16.246961088937713</v>
      </c>
      <c r="P152" s="115"/>
      <c r="Q152" s="115"/>
      <c r="R152" s="115"/>
      <c r="S152" s="115">
        <f>S145/S5*100</f>
        <v>17.245614503511067</v>
      </c>
      <c r="T152" s="115"/>
      <c r="U152" s="115"/>
      <c r="V152" s="115">
        <f>V145/V5*100</f>
        <v>15.299244919677699</v>
      </c>
      <c r="W152" s="115"/>
      <c r="X152" s="115"/>
      <c r="Y152" s="115">
        <f>Y145/Y5*100</f>
        <v>16.243367162948843</v>
      </c>
      <c r="Z152" s="115"/>
      <c r="AA152" s="115"/>
      <c r="AB152" s="115"/>
      <c r="AC152" s="115">
        <f>AC145/AC5*100</f>
        <v>17.177146810718753</v>
      </c>
      <c r="AD152" s="115"/>
      <c r="AE152" s="115"/>
      <c r="AF152" s="115">
        <f>AF145/AF5*100</f>
        <v>15.367527767378011</v>
      </c>
      <c r="AG152" s="115"/>
      <c r="AH152" s="115"/>
      <c r="AI152" s="115">
        <f>AI145/AI5*100</f>
        <v>15.23054346986587</v>
      </c>
      <c r="AJ152" s="115"/>
      <c r="AK152" s="115"/>
      <c r="AL152" s="115"/>
      <c r="AM152" s="115">
        <f>AM145/AM5*100</f>
        <v>16.088884140804442</v>
      </c>
      <c r="AN152" s="115"/>
      <c r="AO152" s="115"/>
      <c r="AP152" s="115">
        <f>AP145/AP5*100</f>
        <v>14.43196501341815</v>
      </c>
      <c r="AQ152" s="115"/>
      <c r="AR152" s="115"/>
    </row>
    <row r="153" spans="1:44" s="11" customFormat="1" ht="15" customHeight="1">
      <c r="A153" s="104" t="s">
        <v>48</v>
      </c>
      <c r="B153" s="104"/>
      <c r="C153" s="104"/>
      <c r="D153" s="104"/>
      <c r="E153" s="115">
        <f>E146/E5*100</f>
        <v>73.810839180155796</v>
      </c>
      <c r="F153" s="115"/>
      <c r="G153" s="115"/>
      <c r="H153" s="115"/>
      <c r="I153" s="115">
        <f>I146/I5*100</f>
        <v>74.308612710238179</v>
      </c>
      <c r="J153" s="115"/>
      <c r="K153" s="115"/>
      <c r="L153" s="115">
        <f>L146/L5*100</f>
        <v>73.333694005626498</v>
      </c>
      <c r="M153" s="115"/>
      <c r="N153" s="115"/>
      <c r="O153" s="115">
        <f>O146/O5*100</f>
        <v>70.630143397600079</v>
      </c>
      <c r="P153" s="115"/>
      <c r="Q153" s="115"/>
      <c r="R153" s="115"/>
      <c r="S153" s="115">
        <f>S146/S5*100</f>
        <v>70.608495981630313</v>
      </c>
      <c r="T153" s="115"/>
      <c r="U153" s="115"/>
      <c r="V153" s="115">
        <f>V146/V5*100</f>
        <v>70.650686667004521</v>
      </c>
      <c r="W153" s="115"/>
      <c r="X153" s="115"/>
      <c r="Y153" s="115">
        <f>Y146/Y5*100</f>
        <v>66.873164700427594</v>
      </c>
      <c r="Z153" s="115"/>
      <c r="AA153" s="115"/>
      <c r="AB153" s="115"/>
      <c r="AC153" s="115">
        <f>AC146/AC5*100</f>
        <v>66.797945661140531</v>
      </c>
      <c r="AD153" s="115"/>
      <c r="AE153" s="115"/>
      <c r="AF153" s="115">
        <f>AF146/AF5*100</f>
        <v>66.943716460751276</v>
      </c>
      <c r="AG153" s="115"/>
      <c r="AH153" s="115"/>
      <c r="AI153" s="115">
        <f>AI146/AI5*100</f>
        <v>63.328012769353549</v>
      </c>
      <c r="AJ153" s="115"/>
      <c r="AK153" s="115"/>
      <c r="AL153" s="115"/>
      <c r="AM153" s="115">
        <f>AM146/AM5*100</f>
        <v>63.711874365685595</v>
      </c>
      <c r="AN153" s="115"/>
      <c r="AO153" s="115"/>
      <c r="AP153" s="115">
        <f>AP146/AP5*100</f>
        <v>62.970877646357224</v>
      </c>
      <c r="AQ153" s="115"/>
      <c r="AR153" s="115"/>
    </row>
    <row r="154" spans="1:44" s="11" customFormat="1" ht="15" customHeight="1">
      <c r="A154" s="100" t="s">
        <v>49</v>
      </c>
      <c r="B154" s="100"/>
      <c r="C154" s="100"/>
      <c r="D154" s="100"/>
      <c r="E154" s="115">
        <f>E147/E5*100</f>
        <v>9.5892492127506763</v>
      </c>
      <c r="F154" s="115"/>
      <c r="G154" s="115"/>
      <c r="H154" s="115"/>
      <c r="I154" s="115">
        <f>I147/I5*100</f>
        <v>8.1696579749407388</v>
      </c>
      <c r="J154" s="115"/>
      <c r="K154" s="115"/>
      <c r="L154" s="115">
        <f>L147/L5*100</f>
        <v>10.950010820168794</v>
      </c>
      <c r="M154" s="115"/>
      <c r="N154" s="115"/>
      <c r="O154" s="115">
        <f>O147/O5*100</f>
        <v>11.861828676919876</v>
      </c>
      <c r="P154" s="115"/>
      <c r="Q154" s="115"/>
      <c r="R154" s="115"/>
      <c r="S154" s="115">
        <f>S147/S5*100</f>
        <v>10.730782580834646</v>
      </c>
      <c r="T154" s="115"/>
      <c r="U154" s="115"/>
      <c r="V154" s="115">
        <f>V147/V5*100</f>
        <v>12.935184715958039</v>
      </c>
      <c r="W154" s="115"/>
      <c r="X154" s="115"/>
      <c r="Y154" s="115">
        <f>Y147/Y5*100</f>
        <v>16.491937561176652</v>
      </c>
      <c r="Z154" s="115"/>
      <c r="AA154" s="115"/>
      <c r="AB154" s="115"/>
      <c r="AC154" s="115">
        <f>AC147/AC5*100</f>
        <v>15.588493573538411</v>
      </c>
      <c r="AD154" s="115"/>
      <c r="AE154" s="115"/>
      <c r="AF154" s="115">
        <f>AF147/AF5*100</f>
        <v>17.339323599151378</v>
      </c>
      <c r="AG154" s="115"/>
      <c r="AH154" s="115"/>
      <c r="AI154" s="115">
        <f>AI147/AI5*100</f>
        <v>21.38995443194398</v>
      </c>
      <c r="AJ154" s="115"/>
      <c r="AK154" s="115"/>
      <c r="AL154" s="115"/>
      <c r="AM154" s="115">
        <f>AM147/AM5*100</f>
        <v>20.132471556006625</v>
      </c>
      <c r="AN154" s="115"/>
      <c r="AO154" s="115"/>
      <c r="AP154" s="115">
        <f>AP147/AP5*100</f>
        <v>22.559884703309809</v>
      </c>
      <c r="AQ154" s="115"/>
      <c r="AR154" s="115"/>
    </row>
    <row r="155" spans="1:44" s="11" customFormat="1" ht="15" customHeight="1">
      <c r="A155" s="100" t="s">
        <v>21</v>
      </c>
      <c r="B155" s="100"/>
      <c r="C155" s="100"/>
      <c r="D155" s="100"/>
      <c r="E155" s="115">
        <f>E148/E5*100</f>
        <v>3.7014529584000888</v>
      </c>
      <c r="F155" s="115"/>
      <c r="G155" s="115"/>
      <c r="H155" s="115"/>
      <c r="I155" s="115">
        <f>I148/I5*100</f>
        <v>2.5877638559656848</v>
      </c>
      <c r="J155" s="115"/>
      <c r="K155" s="115"/>
      <c r="L155" s="115">
        <f>L148/L5*100</f>
        <v>4.7689893962345815</v>
      </c>
      <c r="M155" s="115"/>
      <c r="N155" s="115"/>
      <c r="O155" s="115">
        <f>O148/O5*100</f>
        <v>4.3357297936790644</v>
      </c>
      <c r="P155" s="115"/>
      <c r="Q155" s="115"/>
      <c r="R155" s="115"/>
      <c r="S155" s="115">
        <f>S148/S5*100</f>
        <v>3.0571649801084027</v>
      </c>
      <c r="T155" s="115"/>
      <c r="U155" s="115"/>
      <c r="V155" s="115">
        <f>V148/V5*100</f>
        <v>5.5490802209496781</v>
      </c>
      <c r="W155" s="115"/>
      <c r="X155" s="115"/>
      <c r="Y155" s="115">
        <f>Y148/Y5*100</f>
        <v>6.1305445366029572</v>
      </c>
      <c r="Z155" s="115"/>
      <c r="AA155" s="115"/>
      <c r="AB155" s="115"/>
      <c r="AC155" s="115">
        <f>AC148/AC5*100</f>
        <v>4.667500465685622</v>
      </c>
      <c r="AD155" s="115"/>
      <c r="AE155" s="115"/>
      <c r="AF155" s="115">
        <f>AF148/AF5*100</f>
        <v>7.5028079371022089</v>
      </c>
      <c r="AG155" s="115"/>
      <c r="AH155" s="115"/>
      <c r="AI155" s="115">
        <f>AI148/AI5*100</f>
        <v>7.9357928069407615</v>
      </c>
      <c r="AJ155" s="115"/>
      <c r="AK155" s="115"/>
      <c r="AL155" s="115"/>
      <c r="AM155" s="115">
        <f>AM148/AM5*100</f>
        <v>6.5728326478286414</v>
      </c>
      <c r="AN155" s="115"/>
      <c r="AO155" s="115"/>
      <c r="AP155" s="115">
        <f>AP148/AP5*100</f>
        <v>9.2038564754994532</v>
      </c>
      <c r="AQ155" s="115"/>
      <c r="AR155" s="115"/>
    </row>
    <row r="156" spans="1:44" s="11" customFormat="1" ht="15" customHeight="1">
      <c r="A156" s="100" t="s">
        <v>50</v>
      </c>
      <c r="B156" s="100"/>
      <c r="C156" s="100"/>
      <c r="D156" s="100"/>
      <c r="E156" s="115">
        <f>E149/E5*100</f>
        <v>0.79553615822330248</v>
      </c>
      <c r="F156" s="115"/>
      <c r="G156" s="115"/>
      <c r="H156" s="115"/>
      <c r="I156" s="115">
        <f>I149/I5*100</f>
        <v>0.47691613048876846</v>
      </c>
      <c r="J156" s="115"/>
      <c r="K156" s="115"/>
      <c r="L156" s="115">
        <f>L149/L5*100</f>
        <v>1.1009521748539277</v>
      </c>
      <c r="M156" s="115"/>
      <c r="N156" s="115"/>
      <c r="O156" s="115">
        <f>O149/O5*100</f>
        <v>1.1466607730209701</v>
      </c>
      <c r="P156" s="115"/>
      <c r="Q156" s="115"/>
      <c r="R156" s="115"/>
      <c r="S156" s="115">
        <f>S149/S5*100</f>
        <v>0.64347315301844976</v>
      </c>
      <c r="T156" s="115"/>
      <c r="U156" s="115"/>
      <c r="V156" s="115">
        <f>V149/V5*100</f>
        <v>1.6241828409263672</v>
      </c>
      <c r="W156" s="115"/>
      <c r="X156" s="115"/>
      <c r="Y156" s="115">
        <f>Y149/Y5*100</f>
        <v>1.6111998351450207</v>
      </c>
      <c r="Z156" s="115"/>
      <c r="AA156" s="115"/>
      <c r="AB156" s="115"/>
      <c r="AC156" s="115">
        <f>AC149/AC5*100</f>
        <v>0.79033502754197826</v>
      </c>
      <c r="AD156" s="115"/>
      <c r="AE156" s="115"/>
      <c r="AF156" s="115">
        <f>AF149/AF5*100</f>
        <v>2.3811306626731561</v>
      </c>
      <c r="AG156" s="115"/>
      <c r="AH156" s="115"/>
      <c r="AI156" s="115">
        <f>AI149/AI5*100</f>
        <v>2.0531369873593697</v>
      </c>
      <c r="AJ156" s="115"/>
      <c r="AK156" s="115"/>
      <c r="AL156" s="115"/>
      <c r="AM156" s="115">
        <f>AM149/AM5*100</f>
        <v>1.0522942150526147</v>
      </c>
      <c r="AN156" s="115"/>
      <c r="AO156" s="115"/>
      <c r="AP156" s="115">
        <f>AP149/AP5*100</f>
        <v>2.9842957956465561</v>
      </c>
      <c r="AQ156" s="115"/>
      <c r="AR156" s="115"/>
    </row>
    <row r="157" spans="1:44" s="11" customFormat="1" ht="15" customHeight="1">
      <c r="A157" s="172"/>
      <c r="B157" s="172"/>
      <c r="C157" s="172"/>
      <c r="D157" s="172"/>
      <c r="E157" s="173"/>
      <c r="F157" s="173"/>
      <c r="G157" s="173"/>
      <c r="H157" s="173"/>
      <c r="I157" s="173"/>
      <c r="J157" s="173"/>
      <c r="K157" s="173"/>
      <c r="L157" s="173"/>
      <c r="M157" s="173"/>
      <c r="N157" s="173"/>
      <c r="O157" s="173"/>
      <c r="P157" s="173"/>
      <c r="Q157" s="173"/>
      <c r="R157" s="173"/>
      <c r="S157" s="173"/>
      <c r="T157" s="173"/>
      <c r="U157" s="173"/>
      <c r="V157" s="173"/>
      <c r="W157" s="173"/>
      <c r="X157" s="173"/>
      <c r="Y157" s="174"/>
      <c r="Z157" s="174"/>
      <c r="AA157" s="174"/>
      <c r="AB157" s="174"/>
      <c r="AC157" s="174"/>
      <c r="AD157" s="174"/>
      <c r="AE157" s="174"/>
      <c r="AF157" s="174"/>
      <c r="AG157" s="174"/>
      <c r="AH157" s="174"/>
      <c r="AI157" s="174"/>
      <c r="AJ157" s="174"/>
      <c r="AK157" s="174"/>
      <c r="AL157" s="174"/>
      <c r="AM157" s="174"/>
      <c r="AN157" s="174"/>
      <c r="AO157" s="174"/>
      <c r="AP157" s="174"/>
      <c r="AQ157" s="174"/>
      <c r="AR157" s="174"/>
    </row>
    <row r="158" spans="1:44" s="11" customFormat="1" ht="15" customHeight="1">
      <c r="A158" s="178" t="s">
        <v>12</v>
      </c>
      <c r="B158" s="179"/>
      <c r="C158" s="179"/>
      <c r="D158" s="181"/>
      <c r="E158" s="180">
        <v>38.700000000000003</v>
      </c>
      <c r="F158" s="180"/>
      <c r="G158" s="180"/>
      <c r="H158" s="180"/>
      <c r="I158" s="180">
        <v>36.5</v>
      </c>
      <c r="J158" s="180"/>
      <c r="K158" s="180"/>
      <c r="L158" s="180">
        <v>38</v>
      </c>
      <c r="M158" s="180"/>
      <c r="N158" s="180"/>
      <c r="O158" s="180">
        <v>39</v>
      </c>
      <c r="P158" s="180"/>
      <c r="Q158" s="180"/>
      <c r="R158" s="180"/>
      <c r="S158" s="180">
        <v>38.1</v>
      </c>
      <c r="T158" s="180"/>
      <c r="U158" s="180"/>
      <c r="V158" s="180">
        <v>39.799999999999997</v>
      </c>
      <c r="W158" s="180"/>
      <c r="X158" s="180"/>
      <c r="Y158" s="180">
        <v>41.2</v>
      </c>
      <c r="Z158" s="180"/>
      <c r="AA158" s="180"/>
      <c r="AB158" s="180"/>
      <c r="AC158" s="180">
        <v>40.200000000000003</v>
      </c>
      <c r="AD158" s="180"/>
      <c r="AE158" s="180"/>
      <c r="AF158" s="180">
        <v>42.2</v>
      </c>
      <c r="AG158" s="180"/>
      <c r="AH158" s="180"/>
      <c r="AI158" s="180">
        <v>43.230945570000003</v>
      </c>
      <c r="AJ158" s="180"/>
      <c r="AK158" s="180"/>
      <c r="AL158" s="180"/>
      <c r="AM158" s="180">
        <v>42.081500390000002</v>
      </c>
      <c r="AN158" s="180"/>
      <c r="AO158" s="180"/>
      <c r="AP158" s="180">
        <v>44.300044739999997</v>
      </c>
      <c r="AQ158" s="180"/>
      <c r="AR158" s="180"/>
    </row>
    <row r="159" spans="1:44" s="11" customFormat="1" ht="15" customHeight="1" thickBot="1">
      <c r="A159" s="175" t="s">
        <v>13</v>
      </c>
      <c r="B159" s="176"/>
      <c r="C159" s="176"/>
      <c r="D159" s="182"/>
      <c r="E159" s="177">
        <v>38.4</v>
      </c>
      <c r="F159" s="177"/>
      <c r="G159" s="177"/>
      <c r="H159" s="177"/>
      <c r="I159" s="177">
        <v>35.4</v>
      </c>
      <c r="J159" s="177"/>
      <c r="K159" s="177"/>
      <c r="L159" s="177">
        <v>37.6</v>
      </c>
      <c r="M159" s="177"/>
      <c r="N159" s="177"/>
      <c r="O159" s="177">
        <v>38</v>
      </c>
      <c r="P159" s="177"/>
      <c r="Q159" s="177"/>
      <c r="R159" s="177"/>
      <c r="S159" s="177">
        <v>37.1</v>
      </c>
      <c r="T159" s="177"/>
      <c r="U159" s="177"/>
      <c r="V159" s="177">
        <v>38.799999999999997</v>
      </c>
      <c r="W159" s="177"/>
      <c r="X159" s="177"/>
      <c r="Y159" s="177">
        <v>40.6</v>
      </c>
      <c r="Z159" s="177"/>
      <c r="AA159" s="177"/>
      <c r="AB159" s="177"/>
      <c r="AC159" s="177">
        <v>39.700000000000003</v>
      </c>
      <c r="AD159" s="177"/>
      <c r="AE159" s="177"/>
      <c r="AF159" s="177">
        <v>41.5</v>
      </c>
      <c r="AG159" s="177"/>
      <c r="AH159" s="177"/>
      <c r="AI159" s="177">
        <v>43.030901290000003</v>
      </c>
      <c r="AJ159" s="177"/>
      <c r="AK159" s="177"/>
      <c r="AL159" s="177"/>
      <c r="AM159" s="177">
        <v>42.014333899999997</v>
      </c>
      <c r="AN159" s="177"/>
      <c r="AO159" s="177"/>
      <c r="AP159" s="177">
        <v>44.031062120000001</v>
      </c>
      <c r="AQ159" s="177"/>
      <c r="AR159" s="177"/>
    </row>
    <row r="160" spans="1:44" s="13" customFormat="1" ht="15" customHeight="1">
      <c r="A160" s="120"/>
      <c r="B160" s="120"/>
      <c r="C160" s="120"/>
      <c r="D160" s="120"/>
      <c r="E160" s="20"/>
      <c r="F160" s="20"/>
      <c r="G160" s="20"/>
      <c r="H160" s="20"/>
      <c r="I160" s="20"/>
      <c r="J160" s="20"/>
      <c r="K160" s="20"/>
      <c r="L160" s="20"/>
      <c r="M160" s="20"/>
      <c r="N160" s="25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25" t="s">
        <v>23</v>
      </c>
    </row>
    <row r="161" spans="1:44" s="21" customFormat="1" ht="15" customHeight="1">
      <c r="F161" s="24"/>
      <c r="O161" s="22"/>
      <c r="P161" s="22"/>
      <c r="T161" s="23"/>
      <c r="U161" s="23"/>
      <c r="V161" s="23"/>
      <c r="AH161" s="22"/>
      <c r="AR161" s="22"/>
    </row>
    <row r="162" spans="1:44" s="21" customFormat="1" ht="15" customHeight="1">
      <c r="F162" s="24"/>
      <c r="O162" s="22"/>
      <c r="P162" s="22"/>
      <c r="T162" s="23"/>
      <c r="U162" s="23"/>
      <c r="V162" s="23"/>
      <c r="AH162" s="22"/>
      <c r="AR162" s="22"/>
    </row>
    <row r="163" spans="1:44" s="21" customFormat="1" ht="15" customHeight="1">
      <c r="F163" s="24"/>
      <c r="O163" s="22"/>
      <c r="P163" s="22"/>
      <c r="T163" s="23"/>
      <c r="U163" s="23"/>
      <c r="V163" s="23"/>
      <c r="AH163" s="22"/>
      <c r="AR163" s="22"/>
    </row>
    <row r="164" spans="1:44" s="21" customFormat="1" ht="15" customHeight="1">
      <c r="F164" s="24"/>
      <c r="O164" s="22"/>
      <c r="P164" s="22"/>
      <c r="T164" s="23"/>
      <c r="U164" s="23"/>
      <c r="V164" s="23"/>
      <c r="AH164" s="22"/>
      <c r="AR164" s="22"/>
    </row>
    <row r="165" spans="1:44" s="21" customFormat="1" ht="15" customHeight="1">
      <c r="F165" s="24"/>
      <c r="O165" s="22"/>
      <c r="P165" s="22"/>
      <c r="T165" s="23"/>
      <c r="U165" s="23"/>
      <c r="V165" s="23"/>
      <c r="AH165" s="22"/>
      <c r="AR165" s="22"/>
    </row>
    <row r="166" spans="1:44" s="21" customFormat="1" ht="15" customHeight="1">
      <c r="F166" s="24"/>
      <c r="O166" s="22"/>
      <c r="P166" s="22"/>
      <c r="T166" s="23"/>
      <c r="U166" s="23"/>
      <c r="V166" s="23"/>
      <c r="AH166" s="22"/>
      <c r="AR166" s="22"/>
    </row>
    <row r="167" spans="1:44" s="21" customFormat="1" ht="15" customHeight="1">
      <c r="F167" s="24"/>
      <c r="O167" s="22"/>
      <c r="P167" s="22"/>
      <c r="T167" s="23"/>
      <c r="U167" s="23"/>
      <c r="V167" s="23"/>
      <c r="AH167" s="22"/>
      <c r="AR167" s="22"/>
    </row>
    <row r="168" spans="1:44" s="21" customFormat="1" ht="15" customHeight="1">
      <c r="F168" s="24"/>
      <c r="O168" s="22"/>
      <c r="P168" s="22"/>
      <c r="T168" s="23"/>
      <c r="U168" s="23"/>
      <c r="V168" s="23"/>
      <c r="AH168" s="22"/>
      <c r="AR168" s="22"/>
    </row>
    <row r="169" spans="1:44" s="21" customFormat="1" ht="15" customHeight="1">
      <c r="F169" s="24"/>
      <c r="O169" s="22"/>
      <c r="P169" s="22"/>
      <c r="T169" s="23"/>
      <c r="U169" s="23"/>
      <c r="V169" s="23"/>
      <c r="AH169" s="22"/>
      <c r="AR169" s="22"/>
    </row>
    <row r="170" spans="1:44" s="21" customFormat="1" ht="15" customHeight="1">
      <c r="F170" s="24"/>
      <c r="O170" s="22"/>
      <c r="P170" s="22"/>
      <c r="T170" s="23"/>
      <c r="U170" s="23"/>
      <c r="V170" s="23"/>
      <c r="AH170" s="22"/>
      <c r="AR170" s="22"/>
    </row>
    <row r="171" spans="1:44" s="21" customFormat="1" ht="15" customHeight="1">
      <c r="F171" s="24"/>
      <c r="O171" s="22"/>
      <c r="P171" s="22"/>
      <c r="T171" s="23"/>
      <c r="U171" s="23"/>
      <c r="V171" s="23"/>
      <c r="AH171" s="22"/>
      <c r="AR171" s="22"/>
    </row>
    <row r="172" spans="1:44" s="21" customFormat="1" ht="15" customHeight="1">
      <c r="F172" s="24"/>
      <c r="O172" s="22"/>
      <c r="P172" s="22"/>
      <c r="T172" s="23"/>
      <c r="U172" s="23"/>
      <c r="V172" s="23"/>
      <c r="AH172" s="22"/>
      <c r="AR172" s="22"/>
    </row>
    <row r="173" spans="1:44" s="21" customFormat="1" ht="15" customHeight="1">
      <c r="F173" s="24"/>
      <c r="O173" s="22"/>
      <c r="P173" s="22"/>
      <c r="T173" s="23"/>
      <c r="U173" s="23"/>
      <c r="V173" s="23"/>
      <c r="AH173" s="22"/>
      <c r="AR173" s="22"/>
    </row>
    <row r="174" spans="1:44" ht="15.95" customHeight="1">
      <c r="A174" s="6"/>
      <c r="B174" s="6"/>
      <c r="C174" s="6"/>
      <c r="D174" s="6"/>
      <c r="E174" s="3"/>
      <c r="F174" s="3"/>
      <c r="G174" s="3"/>
      <c r="H174" s="3"/>
      <c r="I174" s="3"/>
      <c r="J174" s="3"/>
      <c r="K174" s="3"/>
      <c r="L174" s="3"/>
      <c r="M174" s="3"/>
      <c r="N174" s="3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5.95" customHeight="1">
      <c r="A175" s="6"/>
      <c r="B175" s="6"/>
      <c r="C175" s="6"/>
      <c r="D175" s="6"/>
      <c r="E175" s="3"/>
      <c r="F175" s="3"/>
      <c r="G175" s="3"/>
      <c r="H175" s="3"/>
      <c r="I175" s="3"/>
      <c r="J175" s="3"/>
      <c r="K175" s="3"/>
      <c r="L175" s="3"/>
      <c r="M175" s="3"/>
      <c r="N175" s="3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5.95" customHeight="1">
      <c r="A176" s="6"/>
      <c r="B176" s="6"/>
      <c r="C176" s="6"/>
      <c r="D176" s="6"/>
      <c r="E176" s="3"/>
      <c r="F176" s="3"/>
      <c r="G176" s="3"/>
      <c r="H176" s="3"/>
      <c r="I176" s="3"/>
      <c r="J176" s="3"/>
      <c r="K176" s="3"/>
      <c r="L176" s="3"/>
      <c r="M176" s="3"/>
      <c r="N176" s="3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5.95" customHeight="1">
      <c r="A177" s="6"/>
      <c r="B177" s="6"/>
      <c r="C177" s="6"/>
      <c r="D177" s="6"/>
      <c r="E177" s="3"/>
      <c r="F177" s="3"/>
      <c r="G177" s="3"/>
      <c r="H177" s="3"/>
      <c r="I177" s="3"/>
      <c r="J177" s="3"/>
      <c r="K177" s="3"/>
      <c r="L177" s="3"/>
      <c r="M177" s="3"/>
      <c r="N177" s="3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5.95" customHeight="1">
      <c r="A178" s="6"/>
      <c r="B178" s="6"/>
      <c r="C178" s="6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5.95" customHeight="1">
      <c r="A179" s="6"/>
      <c r="B179" s="6"/>
      <c r="C179" s="6"/>
      <c r="D179" s="6"/>
      <c r="E179" s="3"/>
      <c r="F179" s="3"/>
      <c r="G179" s="3"/>
      <c r="H179" s="3"/>
      <c r="I179" s="3"/>
      <c r="J179" s="3"/>
      <c r="K179" s="3"/>
      <c r="L179" s="3"/>
      <c r="M179" s="3"/>
      <c r="N179" s="3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5.95" customHeight="1">
      <c r="A180" s="6"/>
      <c r="B180" s="6"/>
      <c r="C180" s="6"/>
      <c r="D180" s="6"/>
      <c r="E180" s="3"/>
      <c r="F180" s="3"/>
      <c r="G180" s="3"/>
      <c r="H180" s="3"/>
      <c r="I180" s="3"/>
      <c r="J180" s="3"/>
      <c r="K180" s="3"/>
      <c r="L180" s="3"/>
      <c r="M180" s="3"/>
      <c r="N180" s="3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5.95" customHeight="1">
      <c r="A181" s="6"/>
      <c r="B181" s="6"/>
      <c r="C181" s="6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5.95" customHeight="1">
      <c r="A182" s="6"/>
      <c r="B182" s="6"/>
      <c r="C182" s="6"/>
      <c r="D182" s="6"/>
      <c r="E182" s="3"/>
      <c r="F182" s="3"/>
      <c r="G182" s="3"/>
      <c r="H182" s="3"/>
      <c r="I182" s="3"/>
      <c r="J182" s="3"/>
      <c r="K182" s="3"/>
      <c r="L182" s="3"/>
      <c r="M182" s="3"/>
      <c r="N182" s="3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5.95" customHeight="1">
      <c r="A183" s="6"/>
      <c r="B183" s="6"/>
      <c r="C183" s="6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5.95" customHeight="1">
      <c r="A184" s="6"/>
      <c r="B184" s="6"/>
      <c r="C184" s="6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5.95" customHeight="1">
      <c r="A185" s="6"/>
      <c r="B185" s="6"/>
      <c r="C185" s="6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5.95" customHeight="1">
      <c r="A186" s="6"/>
      <c r="B186" s="6"/>
      <c r="C186" s="6"/>
      <c r="D186" s="6"/>
      <c r="E186" s="3"/>
      <c r="F186" s="3"/>
      <c r="G186" s="3"/>
      <c r="H186" s="3"/>
      <c r="I186" s="3"/>
      <c r="J186" s="3"/>
      <c r="K186" s="3"/>
      <c r="L186" s="3"/>
      <c r="M186" s="3"/>
      <c r="N186" s="3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5.95" customHeight="1">
      <c r="A187" s="6"/>
      <c r="B187" s="6"/>
      <c r="C187" s="6"/>
      <c r="D187" s="6"/>
      <c r="E187" s="3"/>
      <c r="F187" s="3"/>
      <c r="G187" s="3"/>
      <c r="H187" s="3"/>
      <c r="I187" s="3"/>
      <c r="J187" s="3"/>
      <c r="K187" s="3"/>
      <c r="L187" s="3"/>
      <c r="M187" s="3"/>
      <c r="N187" s="3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5.95" customHeight="1">
      <c r="A188" s="6"/>
      <c r="B188" s="6"/>
      <c r="C188" s="6"/>
      <c r="D188" s="6"/>
      <c r="E188" s="3"/>
      <c r="F188" s="3"/>
      <c r="G188" s="3"/>
      <c r="H188" s="3"/>
      <c r="I188" s="3"/>
      <c r="J188" s="3"/>
      <c r="K188" s="3"/>
      <c r="L188" s="3"/>
      <c r="M188" s="3"/>
      <c r="N188" s="3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5.95" customHeight="1">
      <c r="A189" s="6"/>
      <c r="B189" s="6"/>
      <c r="C189" s="6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5.95" customHeight="1">
      <c r="A190" s="6"/>
      <c r="B190" s="6"/>
      <c r="C190" s="6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5.95" customHeight="1">
      <c r="A191" s="6"/>
      <c r="B191" s="6"/>
      <c r="C191" s="6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5.95" customHeight="1">
      <c r="A192" s="6"/>
      <c r="B192" s="6"/>
      <c r="C192" s="6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5.95" customHeight="1">
      <c r="A193" s="6"/>
      <c r="B193" s="6"/>
      <c r="C193" s="6"/>
      <c r="D193" s="6"/>
      <c r="E193" s="3"/>
      <c r="F193" s="3"/>
      <c r="G193" s="3"/>
      <c r="H193" s="3"/>
      <c r="I193" s="3"/>
      <c r="J193" s="3"/>
      <c r="K193" s="3"/>
      <c r="L193" s="3"/>
      <c r="M193" s="3"/>
      <c r="N193" s="3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5.95" customHeight="1">
      <c r="A194" s="6"/>
      <c r="B194" s="6"/>
      <c r="C194" s="6"/>
      <c r="D194" s="6"/>
      <c r="E194" s="3"/>
      <c r="F194" s="3"/>
      <c r="G194" s="3"/>
      <c r="H194" s="3"/>
      <c r="I194" s="3"/>
      <c r="J194" s="3"/>
      <c r="K194" s="3"/>
      <c r="L194" s="3"/>
      <c r="M194" s="3"/>
      <c r="N194" s="3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5.95" customHeight="1">
      <c r="A195" s="6"/>
      <c r="B195" s="6"/>
      <c r="C195" s="6"/>
      <c r="D195" s="6"/>
      <c r="E195" s="3"/>
      <c r="F195" s="3"/>
      <c r="G195" s="3"/>
      <c r="H195" s="3"/>
      <c r="I195" s="3"/>
      <c r="J195" s="3"/>
      <c r="K195" s="3"/>
      <c r="L195" s="3"/>
      <c r="M195" s="3"/>
      <c r="N195" s="3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5.95" customHeight="1">
      <c r="A196" s="6"/>
      <c r="B196" s="6"/>
      <c r="C196" s="6"/>
      <c r="D196" s="6"/>
      <c r="E196" s="3"/>
      <c r="F196" s="3"/>
      <c r="G196" s="3"/>
      <c r="H196" s="3"/>
      <c r="I196" s="3"/>
      <c r="J196" s="3"/>
      <c r="K196" s="3"/>
      <c r="L196" s="3"/>
      <c r="M196" s="3"/>
      <c r="N196" s="3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5.95" customHeight="1">
      <c r="A197" s="6"/>
      <c r="B197" s="6"/>
      <c r="C197" s="6"/>
      <c r="D197" s="6"/>
      <c r="E197" s="3"/>
      <c r="F197" s="3"/>
      <c r="G197" s="3"/>
      <c r="H197" s="3"/>
      <c r="I197" s="3"/>
      <c r="J197" s="3"/>
      <c r="K197" s="3"/>
      <c r="L197" s="3"/>
      <c r="M197" s="3"/>
      <c r="N197" s="3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5.95" customHeight="1">
      <c r="A198" s="6"/>
      <c r="B198" s="6"/>
      <c r="C198" s="6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5.95" customHeight="1">
      <c r="A199" s="6"/>
      <c r="B199" s="6"/>
      <c r="C199" s="6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5.95" customHeight="1">
      <c r="A200" s="6"/>
      <c r="B200" s="6"/>
      <c r="C200" s="6"/>
      <c r="D200" s="6"/>
      <c r="E200" s="3"/>
      <c r="F200" s="3"/>
      <c r="G200" s="3"/>
      <c r="H200" s="3"/>
      <c r="I200" s="3"/>
      <c r="J200" s="3"/>
      <c r="K200" s="3"/>
      <c r="L200" s="3"/>
      <c r="M200" s="3"/>
      <c r="N200" s="3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5.95" customHeight="1">
      <c r="A201" s="6"/>
      <c r="B201" s="6"/>
      <c r="C201" s="6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5.95" customHeight="1">
      <c r="A202" s="6"/>
      <c r="B202" s="6"/>
      <c r="C202" s="6"/>
      <c r="D202" s="6"/>
      <c r="E202" s="3"/>
      <c r="F202" s="3"/>
      <c r="G202" s="3"/>
      <c r="H202" s="3"/>
      <c r="I202" s="3"/>
      <c r="J202" s="3"/>
      <c r="K202" s="3"/>
      <c r="L202" s="3"/>
      <c r="M202" s="3"/>
      <c r="N202" s="3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5.95" customHeight="1">
      <c r="A203" s="6"/>
      <c r="B203" s="6"/>
      <c r="C203" s="6"/>
      <c r="D203" s="6"/>
      <c r="E203" s="3"/>
      <c r="F203" s="3"/>
      <c r="G203" s="3"/>
      <c r="H203" s="3"/>
      <c r="I203" s="3"/>
      <c r="J203" s="3"/>
      <c r="K203" s="3"/>
      <c r="L203" s="3"/>
      <c r="M203" s="3"/>
      <c r="N203" s="3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5.95" customHeight="1">
      <c r="A204" s="6"/>
      <c r="B204" s="6"/>
      <c r="C204" s="6"/>
      <c r="D204" s="6"/>
      <c r="E204" s="3"/>
      <c r="F204" s="3"/>
      <c r="G204" s="3"/>
      <c r="H204" s="3"/>
      <c r="I204" s="3"/>
      <c r="J204" s="3"/>
      <c r="K204" s="3"/>
      <c r="L204" s="3"/>
      <c r="M204" s="3"/>
      <c r="N204" s="3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5.95" customHeight="1">
      <c r="A205" s="6"/>
      <c r="B205" s="6"/>
      <c r="C205" s="6"/>
      <c r="D205" s="6"/>
      <c r="E205" s="3"/>
      <c r="F205" s="3"/>
      <c r="G205" s="3"/>
      <c r="H205" s="3"/>
      <c r="I205" s="3"/>
      <c r="J205" s="3"/>
      <c r="K205" s="3"/>
      <c r="L205" s="3"/>
      <c r="M205" s="3"/>
      <c r="N205" s="3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5.95" customHeight="1">
      <c r="A206" s="6"/>
      <c r="B206" s="6"/>
      <c r="C206" s="6"/>
      <c r="D206" s="6"/>
      <c r="E206" s="3"/>
      <c r="F206" s="3"/>
      <c r="G206" s="3"/>
      <c r="H206" s="3"/>
      <c r="I206" s="3"/>
      <c r="J206" s="3"/>
      <c r="K206" s="3"/>
      <c r="L206" s="3"/>
      <c r="M206" s="3"/>
      <c r="N206" s="3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5.95" customHeight="1">
      <c r="A207" s="6"/>
      <c r="B207" s="6"/>
      <c r="C207" s="6"/>
      <c r="D207" s="6"/>
      <c r="E207" s="3"/>
      <c r="F207" s="3"/>
      <c r="G207" s="3"/>
      <c r="H207" s="3"/>
      <c r="I207" s="3"/>
      <c r="J207" s="3"/>
      <c r="K207" s="3"/>
      <c r="L207" s="3"/>
      <c r="M207" s="3"/>
      <c r="N207" s="3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5.95" customHeight="1">
      <c r="A208" s="6"/>
      <c r="B208" s="6"/>
      <c r="C208" s="6"/>
      <c r="D208" s="6"/>
      <c r="E208" s="3"/>
      <c r="F208" s="3"/>
      <c r="G208" s="3"/>
      <c r="H208" s="3"/>
      <c r="I208" s="3"/>
      <c r="J208" s="3"/>
      <c r="K208" s="3"/>
      <c r="L208" s="3"/>
      <c r="M208" s="3"/>
      <c r="N208" s="3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5.95" customHeight="1">
      <c r="A209" s="6"/>
      <c r="B209" s="6"/>
      <c r="C209" s="6"/>
      <c r="D209" s="6"/>
      <c r="E209" s="3"/>
      <c r="F209" s="3"/>
      <c r="G209" s="3"/>
      <c r="H209" s="3"/>
      <c r="I209" s="3"/>
      <c r="J209" s="3"/>
      <c r="K209" s="3"/>
      <c r="L209" s="3"/>
      <c r="M209" s="3"/>
      <c r="N209" s="3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5.95" customHeight="1">
      <c r="A210" s="6"/>
      <c r="B210" s="6"/>
      <c r="C210" s="6"/>
      <c r="D210" s="6"/>
      <c r="E210" s="3"/>
      <c r="F210" s="3"/>
      <c r="G210" s="3"/>
      <c r="H210" s="3"/>
      <c r="I210" s="3"/>
      <c r="J210" s="3"/>
      <c r="K210" s="3"/>
      <c r="L210" s="3"/>
      <c r="M210" s="3"/>
      <c r="N210" s="3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5.95" customHeight="1">
      <c r="A211" s="6"/>
      <c r="B211" s="6"/>
      <c r="C211" s="6"/>
      <c r="D211" s="6"/>
      <c r="E211" s="3"/>
      <c r="F211" s="3"/>
      <c r="G211" s="3"/>
      <c r="H211" s="3"/>
      <c r="I211" s="3"/>
      <c r="J211" s="3"/>
      <c r="K211" s="3"/>
      <c r="L211" s="3"/>
      <c r="M211" s="3"/>
      <c r="N211" s="3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5.95" customHeight="1">
      <c r="A212" s="6"/>
      <c r="B212" s="6"/>
      <c r="C212" s="6"/>
      <c r="D212" s="6"/>
      <c r="E212" s="3"/>
      <c r="F212" s="3"/>
      <c r="G212" s="3"/>
      <c r="H212" s="3"/>
      <c r="I212" s="3"/>
      <c r="J212" s="3"/>
      <c r="K212" s="3"/>
      <c r="L212" s="3"/>
      <c r="M212" s="3"/>
      <c r="N212" s="3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5.95" customHeight="1">
      <c r="A213" s="6"/>
      <c r="B213" s="6"/>
      <c r="C213" s="6"/>
      <c r="D213" s="6"/>
      <c r="E213" s="3"/>
      <c r="F213" s="3"/>
      <c r="G213" s="3"/>
      <c r="H213" s="3"/>
      <c r="I213" s="3"/>
      <c r="J213" s="3"/>
      <c r="K213" s="3"/>
      <c r="L213" s="3"/>
      <c r="M213" s="3"/>
      <c r="N213" s="3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5.95" customHeight="1">
      <c r="A214" s="6"/>
      <c r="B214" s="6"/>
      <c r="C214" s="6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5.95" customHeight="1">
      <c r="A215" s="6"/>
      <c r="B215" s="6"/>
      <c r="C215" s="6"/>
      <c r="D215" s="6"/>
      <c r="E215" s="3"/>
      <c r="F215" s="3"/>
      <c r="G215" s="3"/>
      <c r="H215" s="3"/>
      <c r="I215" s="3"/>
      <c r="J215" s="3"/>
      <c r="K215" s="3"/>
      <c r="L215" s="3"/>
      <c r="M215" s="3"/>
      <c r="N215" s="3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5.95" customHeight="1">
      <c r="A216" s="6"/>
      <c r="B216" s="6"/>
      <c r="C216" s="6"/>
      <c r="D216" s="6"/>
      <c r="E216" s="3"/>
      <c r="F216" s="3"/>
      <c r="G216" s="3"/>
      <c r="H216" s="3"/>
      <c r="I216" s="3"/>
      <c r="J216" s="3"/>
      <c r="K216" s="3"/>
      <c r="L216" s="3"/>
      <c r="M216" s="3"/>
      <c r="N216" s="3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5.95" customHeight="1">
      <c r="A217" s="6"/>
      <c r="B217" s="6"/>
      <c r="C217" s="6"/>
      <c r="D217" s="6"/>
      <c r="E217" s="3"/>
      <c r="F217" s="3"/>
      <c r="G217" s="3"/>
      <c r="H217" s="3"/>
      <c r="I217" s="3"/>
      <c r="J217" s="3"/>
      <c r="K217" s="3"/>
      <c r="L217" s="3"/>
      <c r="M217" s="3"/>
      <c r="N217" s="3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5.95" customHeight="1">
      <c r="A218" s="6"/>
      <c r="B218" s="6"/>
      <c r="C218" s="6"/>
      <c r="D218" s="6"/>
      <c r="E218" s="3"/>
      <c r="F218" s="3"/>
      <c r="G218" s="3"/>
      <c r="H218" s="3"/>
      <c r="I218" s="3"/>
      <c r="J218" s="3"/>
      <c r="K218" s="3"/>
      <c r="L218" s="3"/>
      <c r="M218" s="3"/>
      <c r="N218" s="3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</row>
    <row r="219" spans="1:44" ht="15.95" customHeight="1">
      <c r="A219" s="6"/>
      <c r="B219" s="6"/>
      <c r="C219" s="6"/>
      <c r="D219" s="6"/>
      <c r="E219" s="3"/>
      <c r="F219" s="3"/>
      <c r="G219" s="3"/>
      <c r="H219" s="3"/>
      <c r="I219" s="3"/>
      <c r="J219" s="3"/>
      <c r="K219" s="3"/>
      <c r="L219" s="3"/>
      <c r="M219" s="3"/>
      <c r="N219" s="3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</row>
    <row r="220" spans="1:44" ht="15.95" customHeight="1">
      <c r="A220" s="6"/>
      <c r="B220" s="6"/>
      <c r="C220" s="6"/>
      <c r="D220" s="6"/>
      <c r="E220" s="3"/>
      <c r="F220" s="3"/>
      <c r="G220" s="3"/>
      <c r="H220" s="3"/>
      <c r="I220" s="3"/>
      <c r="J220" s="3"/>
      <c r="K220" s="3"/>
      <c r="L220" s="3"/>
      <c r="M220" s="3"/>
      <c r="N220" s="3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</row>
    <row r="221" spans="1:44" ht="15.95" customHeight="1">
      <c r="A221" s="6"/>
      <c r="B221" s="6"/>
      <c r="C221" s="6"/>
      <c r="D221" s="6"/>
      <c r="E221" s="3"/>
      <c r="F221" s="3"/>
      <c r="G221" s="3"/>
      <c r="H221" s="3"/>
      <c r="I221" s="3"/>
      <c r="J221" s="3"/>
      <c r="K221" s="3"/>
      <c r="L221" s="3"/>
      <c r="M221" s="3"/>
      <c r="N221" s="3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</row>
    <row r="222" spans="1:44" ht="15.95" customHeight="1">
      <c r="A222" s="6"/>
      <c r="B222" s="6"/>
      <c r="C222" s="6"/>
      <c r="D222" s="6"/>
      <c r="E222" s="3"/>
      <c r="F222" s="3"/>
      <c r="G222" s="3"/>
      <c r="H222" s="3"/>
      <c r="I222" s="3"/>
      <c r="J222" s="3"/>
      <c r="K222" s="3"/>
      <c r="L222" s="3"/>
      <c r="M222" s="3"/>
      <c r="N222" s="3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</row>
    <row r="223" spans="1:44" ht="15.95" customHeight="1">
      <c r="A223" s="6"/>
      <c r="B223" s="6"/>
      <c r="C223" s="6"/>
      <c r="D223" s="6"/>
      <c r="E223" s="3"/>
      <c r="F223" s="3"/>
      <c r="G223" s="3"/>
      <c r="H223" s="3"/>
      <c r="I223" s="3"/>
      <c r="J223" s="3"/>
      <c r="K223" s="3"/>
      <c r="L223" s="3"/>
      <c r="M223" s="3"/>
      <c r="N223" s="3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</row>
    <row r="224" spans="1:44" ht="15.95" customHeight="1">
      <c r="A224" s="6"/>
      <c r="B224" s="6"/>
      <c r="C224" s="6"/>
      <c r="D224" s="6"/>
      <c r="E224" s="3"/>
      <c r="F224" s="3"/>
      <c r="G224" s="3"/>
      <c r="H224" s="3"/>
      <c r="I224" s="3"/>
      <c r="J224" s="3"/>
      <c r="K224" s="3"/>
      <c r="L224" s="3"/>
      <c r="M224" s="3"/>
      <c r="N224" s="3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</row>
    <row r="225" spans="1:44" ht="15.95" customHeight="1">
      <c r="A225" s="6"/>
      <c r="B225" s="6"/>
      <c r="C225" s="6"/>
      <c r="D225" s="6"/>
      <c r="E225" s="3"/>
      <c r="F225" s="3"/>
      <c r="G225" s="3"/>
      <c r="H225" s="3"/>
      <c r="I225" s="3"/>
      <c r="J225" s="3"/>
      <c r="K225" s="3"/>
      <c r="L225" s="3"/>
      <c r="M225" s="3"/>
      <c r="N225" s="3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</row>
    <row r="226" spans="1:44" ht="15.95" customHeight="1">
      <c r="A226" s="6"/>
      <c r="B226" s="6"/>
      <c r="C226" s="6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</row>
    <row r="227" spans="1:44" ht="15.95" customHeight="1">
      <c r="A227" s="6"/>
      <c r="B227" s="6"/>
      <c r="C227" s="6"/>
      <c r="D227" s="6"/>
      <c r="E227" s="3"/>
      <c r="F227" s="3"/>
      <c r="G227" s="3"/>
      <c r="H227" s="3"/>
      <c r="I227" s="3"/>
      <c r="J227" s="3"/>
      <c r="K227" s="3"/>
      <c r="L227" s="3"/>
      <c r="M227" s="3"/>
      <c r="N227" s="3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</row>
    <row r="228" spans="1:44" ht="15.95" customHeight="1">
      <c r="A228" s="6"/>
      <c r="B228" s="6"/>
      <c r="C228" s="6"/>
      <c r="D228" s="6"/>
      <c r="E228" s="3"/>
      <c r="F228" s="3"/>
      <c r="G228" s="3"/>
      <c r="H228" s="3"/>
      <c r="I228" s="3"/>
      <c r="J228" s="3"/>
      <c r="K228" s="3"/>
      <c r="L228" s="3"/>
      <c r="M228" s="3"/>
      <c r="N228" s="3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</row>
    <row r="229" spans="1:44" ht="15.95" customHeight="1">
      <c r="A229" s="6"/>
      <c r="B229" s="6"/>
      <c r="C229" s="6"/>
      <c r="D229" s="6"/>
      <c r="E229" s="3"/>
      <c r="F229" s="3"/>
      <c r="G229" s="3"/>
      <c r="H229" s="3"/>
      <c r="I229" s="3"/>
      <c r="J229" s="3"/>
      <c r="K229" s="3"/>
      <c r="L229" s="3"/>
      <c r="M229" s="3"/>
      <c r="N229" s="3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</row>
    <row r="230" spans="1:44" ht="15.95" customHeight="1">
      <c r="A230" s="6"/>
      <c r="B230" s="6"/>
      <c r="C230" s="6"/>
      <c r="D230" s="6"/>
      <c r="E230" s="3"/>
      <c r="F230" s="3"/>
      <c r="G230" s="3"/>
      <c r="H230" s="3"/>
      <c r="I230" s="3"/>
      <c r="J230" s="3"/>
      <c r="K230" s="3"/>
      <c r="L230" s="3"/>
      <c r="M230" s="3"/>
      <c r="N230" s="3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</row>
    <row r="231" spans="1:44" ht="15.95" customHeight="1">
      <c r="A231" s="6"/>
      <c r="B231" s="6"/>
      <c r="C231" s="6"/>
      <c r="D231" s="6"/>
      <c r="E231" s="3"/>
      <c r="F231" s="3"/>
      <c r="G231" s="3"/>
      <c r="H231" s="3"/>
      <c r="I231" s="3"/>
      <c r="J231" s="3"/>
      <c r="K231" s="3"/>
      <c r="L231" s="3"/>
      <c r="M231" s="3"/>
      <c r="N231" s="3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</row>
    <row r="232" spans="1:44" ht="15.95" customHeight="1">
      <c r="A232" s="6"/>
      <c r="B232" s="6"/>
      <c r="C232" s="6"/>
      <c r="D232" s="6"/>
      <c r="E232" s="3"/>
      <c r="F232" s="3"/>
      <c r="G232" s="3"/>
      <c r="H232" s="3"/>
      <c r="I232" s="3"/>
      <c r="J232" s="3"/>
      <c r="K232" s="3"/>
      <c r="L232" s="3"/>
      <c r="M232" s="3"/>
      <c r="N232" s="3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</row>
    <row r="233" spans="1:44" ht="15.95" customHeight="1">
      <c r="A233" s="6"/>
      <c r="B233" s="6"/>
      <c r="C233" s="6"/>
      <c r="D233" s="6"/>
      <c r="E233" s="3"/>
      <c r="F233" s="3"/>
      <c r="G233" s="3"/>
      <c r="H233" s="3"/>
      <c r="I233" s="3"/>
      <c r="J233" s="3"/>
      <c r="K233" s="3"/>
      <c r="L233" s="3"/>
      <c r="M233" s="3"/>
      <c r="N233" s="3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</row>
    <row r="234" spans="1:44" ht="15.95" customHeight="1">
      <c r="A234" s="6"/>
      <c r="B234" s="6"/>
      <c r="C234" s="6"/>
      <c r="D234" s="6"/>
      <c r="E234" s="3"/>
      <c r="F234" s="3"/>
      <c r="G234" s="3"/>
      <c r="H234" s="3"/>
      <c r="I234" s="3"/>
      <c r="J234" s="3"/>
      <c r="K234" s="3"/>
      <c r="L234" s="3"/>
      <c r="M234" s="3"/>
      <c r="N234" s="3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</row>
    <row r="235" spans="1:44" ht="15.95" customHeight="1">
      <c r="A235" s="6"/>
      <c r="B235" s="6"/>
      <c r="C235" s="6"/>
      <c r="D235" s="6"/>
      <c r="E235" s="3"/>
      <c r="F235" s="3"/>
      <c r="G235" s="3"/>
      <c r="H235" s="3"/>
      <c r="I235" s="3"/>
      <c r="J235" s="3"/>
      <c r="K235" s="3"/>
      <c r="L235" s="3"/>
      <c r="M235" s="3"/>
      <c r="N235" s="3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</row>
    <row r="236" spans="1:44" ht="15.95" customHeight="1">
      <c r="A236" s="6"/>
      <c r="B236" s="6"/>
      <c r="C236" s="6"/>
      <c r="D236" s="6"/>
      <c r="E236" s="3"/>
      <c r="F236" s="3"/>
      <c r="G236" s="3"/>
      <c r="H236" s="3"/>
      <c r="I236" s="3"/>
      <c r="J236" s="3"/>
      <c r="K236" s="3"/>
      <c r="L236" s="3"/>
      <c r="M236" s="3"/>
      <c r="N236" s="3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</row>
    <row r="237" spans="1:44" ht="15.95" customHeight="1">
      <c r="A237" s="6"/>
      <c r="B237" s="6"/>
      <c r="C237" s="6"/>
      <c r="D237" s="6"/>
      <c r="E237" s="3"/>
      <c r="F237" s="3"/>
      <c r="G237" s="3"/>
      <c r="H237" s="3"/>
      <c r="I237" s="3"/>
      <c r="J237" s="3"/>
      <c r="K237" s="3"/>
      <c r="L237" s="3"/>
      <c r="M237" s="3"/>
      <c r="N237" s="3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</row>
    <row r="238" spans="1:44" ht="15.95" customHeight="1">
      <c r="A238" s="6"/>
      <c r="B238" s="6"/>
      <c r="C238" s="6"/>
      <c r="D238" s="6"/>
      <c r="E238" s="3"/>
      <c r="F238" s="3"/>
      <c r="G238" s="3"/>
      <c r="H238" s="3"/>
      <c r="I238" s="3"/>
      <c r="J238" s="3"/>
      <c r="K238" s="3"/>
      <c r="L238" s="3"/>
      <c r="M238" s="3"/>
      <c r="N238" s="3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</row>
    <row r="239" spans="1:44" ht="15.95" customHeight="1">
      <c r="A239" s="6"/>
      <c r="B239" s="6"/>
      <c r="C239" s="6"/>
      <c r="D239" s="6"/>
      <c r="E239" s="3"/>
      <c r="F239" s="3"/>
      <c r="G239" s="3"/>
      <c r="H239" s="3"/>
      <c r="I239" s="3"/>
      <c r="J239" s="3"/>
      <c r="K239" s="3"/>
      <c r="L239" s="3"/>
      <c r="M239" s="3"/>
      <c r="N239" s="3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</row>
    <row r="240" spans="1:44" ht="15.95" customHeight="1">
      <c r="A240" s="6"/>
      <c r="B240" s="6"/>
      <c r="C240" s="6"/>
      <c r="D240" s="6"/>
      <c r="E240" s="3"/>
      <c r="F240" s="3"/>
      <c r="G240" s="3"/>
      <c r="H240" s="3"/>
      <c r="I240" s="3"/>
      <c r="J240" s="3"/>
      <c r="K240" s="3"/>
      <c r="L240" s="3"/>
      <c r="M240" s="3"/>
      <c r="N240" s="3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</row>
    <row r="241" spans="1:44" ht="15.95" customHeight="1">
      <c r="A241" s="6"/>
      <c r="B241" s="6"/>
      <c r="C241" s="6"/>
      <c r="D241" s="6"/>
      <c r="E241" s="3"/>
      <c r="F241" s="3"/>
      <c r="G241" s="3"/>
      <c r="H241" s="3"/>
      <c r="I241" s="3"/>
      <c r="J241" s="3"/>
      <c r="K241" s="3"/>
      <c r="L241" s="3"/>
      <c r="M241" s="3"/>
      <c r="N241" s="3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</row>
    <row r="242" spans="1:44" ht="15.95" customHeight="1">
      <c r="A242" s="6"/>
      <c r="B242" s="6"/>
      <c r="C242" s="6"/>
      <c r="D242" s="6"/>
      <c r="E242" s="3"/>
      <c r="F242" s="3"/>
      <c r="G242" s="3"/>
      <c r="H242" s="3"/>
      <c r="I242" s="3"/>
      <c r="J242" s="3"/>
      <c r="K242" s="3"/>
      <c r="L242" s="3"/>
      <c r="M242" s="3"/>
      <c r="N242" s="3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</row>
    <row r="243" spans="1:44" ht="15.95" customHeight="1">
      <c r="A243" s="6"/>
      <c r="B243" s="6"/>
      <c r="C243" s="6"/>
      <c r="D243" s="6"/>
      <c r="E243" s="3"/>
      <c r="F243" s="3"/>
      <c r="G243" s="3"/>
      <c r="H243" s="3"/>
      <c r="I243" s="3"/>
      <c r="J243" s="3"/>
      <c r="K243" s="3"/>
      <c r="L243" s="3"/>
      <c r="M243" s="3"/>
      <c r="N243" s="3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</row>
    <row r="244" spans="1:44" ht="15.95" customHeight="1">
      <c r="A244" s="6"/>
      <c r="B244" s="6"/>
      <c r="C244" s="6"/>
      <c r="D244" s="6"/>
      <c r="E244" s="3"/>
      <c r="F244" s="3"/>
      <c r="G244" s="3"/>
      <c r="H244" s="3"/>
      <c r="I244" s="3"/>
      <c r="J244" s="3"/>
      <c r="K244" s="3"/>
      <c r="L244" s="3"/>
      <c r="M244" s="3"/>
      <c r="N244" s="3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</row>
    <row r="245" spans="1:44" ht="15.95" customHeight="1">
      <c r="A245" s="6"/>
      <c r="B245" s="6"/>
      <c r="C245" s="6"/>
      <c r="D245" s="6"/>
      <c r="E245" s="3"/>
      <c r="F245" s="3"/>
      <c r="G245" s="3"/>
      <c r="H245" s="3"/>
      <c r="I245" s="3"/>
      <c r="J245" s="3"/>
      <c r="K245" s="3"/>
      <c r="L245" s="3"/>
      <c r="M245" s="3"/>
      <c r="N245" s="3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</row>
    <row r="246" spans="1:44" ht="15.95" customHeight="1">
      <c r="A246" s="6"/>
      <c r="B246" s="6"/>
      <c r="C246" s="6"/>
      <c r="D246" s="6"/>
      <c r="E246" s="3"/>
      <c r="F246" s="3"/>
      <c r="G246" s="3"/>
      <c r="H246" s="3"/>
      <c r="I246" s="3"/>
      <c r="J246" s="3"/>
      <c r="K246" s="3"/>
      <c r="L246" s="3"/>
      <c r="M246" s="3"/>
      <c r="N246" s="3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</row>
    <row r="247" spans="1:44" ht="15.95" customHeight="1">
      <c r="A247" s="6"/>
      <c r="B247" s="6"/>
      <c r="C247" s="6"/>
      <c r="D247" s="6"/>
      <c r="E247" s="3"/>
      <c r="F247" s="3"/>
      <c r="G247" s="3"/>
      <c r="H247" s="3"/>
      <c r="I247" s="3"/>
      <c r="J247" s="3"/>
      <c r="K247" s="3"/>
      <c r="L247" s="3"/>
      <c r="M247" s="3"/>
      <c r="N247" s="3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</row>
    <row r="248" spans="1:44" ht="15.95" customHeight="1">
      <c r="A248" s="6"/>
      <c r="B248" s="6"/>
      <c r="C248" s="6"/>
      <c r="D248" s="6"/>
      <c r="E248" s="3"/>
      <c r="F248" s="3"/>
      <c r="G248" s="3"/>
      <c r="H248" s="3"/>
      <c r="I248" s="3"/>
      <c r="J248" s="3"/>
      <c r="K248" s="3"/>
      <c r="L248" s="3"/>
      <c r="M248" s="3"/>
      <c r="N248" s="3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</row>
    <row r="249" spans="1:44" ht="15.95" customHeight="1">
      <c r="A249" s="6"/>
      <c r="B249" s="6"/>
      <c r="C249" s="6"/>
      <c r="D249" s="6"/>
      <c r="E249" s="3"/>
      <c r="F249" s="3"/>
      <c r="G249" s="3"/>
      <c r="H249" s="3"/>
      <c r="I249" s="3"/>
      <c r="J249" s="3"/>
      <c r="K249" s="3"/>
      <c r="L249" s="3"/>
      <c r="M249" s="3"/>
      <c r="N249" s="3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</row>
    <row r="250" spans="1:44" ht="15.95" customHeight="1">
      <c r="A250" s="6"/>
      <c r="B250" s="6"/>
      <c r="C250" s="6"/>
      <c r="D250" s="6"/>
      <c r="E250" s="3"/>
      <c r="F250" s="3"/>
      <c r="G250" s="3"/>
      <c r="H250" s="3"/>
      <c r="I250" s="3"/>
      <c r="J250" s="3"/>
      <c r="K250" s="3"/>
      <c r="L250" s="3"/>
      <c r="M250" s="3"/>
      <c r="N250" s="3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</row>
    <row r="251" spans="1:44" ht="15.95" customHeight="1">
      <c r="A251" s="6"/>
      <c r="B251" s="6"/>
      <c r="C251" s="6"/>
      <c r="D251" s="6"/>
      <c r="E251" s="3"/>
      <c r="F251" s="3"/>
      <c r="G251" s="3"/>
      <c r="H251" s="3"/>
      <c r="I251" s="3"/>
      <c r="J251" s="3"/>
      <c r="K251" s="3"/>
      <c r="L251" s="3"/>
      <c r="M251" s="3"/>
      <c r="N251" s="3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</row>
    <row r="252" spans="1:44" ht="15.95" customHeight="1">
      <c r="A252" s="6"/>
      <c r="B252" s="6"/>
      <c r="C252" s="6"/>
      <c r="D252" s="6"/>
      <c r="E252" s="3"/>
      <c r="F252" s="3"/>
      <c r="G252" s="3"/>
      <c r="H252" s="3"/>
      <c r="I252" s="3"/>
      <c r="J252" s="3"/>
      <c r="K252" s="3"/>
      <c r="L252" s="3"/>
      <c r="M252" s="3"/>
      <c r="N252" s="3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</row>
    <row r="253" spans="1:44" ht="15.95" customHeight="1">
      <c r="A253" s="6"/>
      <c r="B253" s="6"/>
      <c r="C253" s="6"/>
      <c r="D253" s="6"/>
      <c r="E253" s="3"/>
      <c r="F253" s="3"/>
      <c r="G253" s="3"/>
      <c r="H253" s="3"/>
      <c r="I253" s="3"/>
      <c r="J253" s="3"/>
      <c r="K253" s="3"/>
      <c r="L253" s="3"/>
      <c r="M253" s="3"/>
      <c r="N253" s="3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</row>
    <row r="254" spans="1:44" ht="15.95" customHeight="1">
      <c r="A254" s="6"/>
      <c r="B254" s="6"/>
      <c r="C254" s="6"/>
      <c r="D254" s="6"/>
      <c r="E254" s="3"/>
      <c r="F254" s="3"/>
      <c r="G254" s="3"/>
      <c r="H254" s="3"/>
      <c r="I254" s="3"/>
      <c r="J254" s="3"/>
      <c r="K254" s="3"/>
      <c r="L254" s="3"/>
      <c r="M254" s="3"/>
      <c r="N254" s="3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</row>
    <row r="255" spans="1:44" ht="15.95" customHeight="1">
      <c r="A255" s="6"/>
      <c r="B255" s="6"/>
      <c r="C255" s="6"/>
      <c r="D255" s="6"/>
      <c r="E255" s="3"/>
      <c r="F255" s="3"/>
      <c r="G255" s="3"/>
      <c r="H255" s="3"/>
      <c r="I255" s="3"/>
      <c r="J255" s="3"/>
      <c r="K255" s="3"/>
      <c r="L255" s="3"/>
      <c r="M255" s="3"/>
      <c r="N255" s="3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</row>
    <row r="256" spans="1:44" ht="15.95" customHeight="1">
      <c r="A256" s="6"/>
      <c r="B256" s="6"/>
      <c r="C256" s="6"/>
      <c r="D256" s="6"/>
      <c r="E256" s="3"/>
      <c r="F256" s="3"/>
      <c r="G256" s="3"/>
      <c r="H256" s="3"/>
      <c r="I256" s="3"/>
      <c r="J256" s="3"/>
      <c r="K256" s="3"/>
      <c r="L256" s="3"/>
      <c r="M256" s="3"/>
      <c r="N256" s="3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</row>
    <row r="257" spans="1:44" ht="15.95" customHeight="1">
      <c r="A257" s="6"/>
      <c r="B257" s="6"/>
      <c r="C257" s="6"/>
      <c r="D257" s="6"/>
      <c r="E257" s="3"/>
      <c r="F257" s="3"/>
      <c r="G257" s="3"/>
      <c r="H257" s="3"/>
      <c r="I257" s="3"/>
      <c r="J257" s="3"/>
      <c r="K257" s="3"/>
      <c r="L257" s="3"/>
      <c r="M257" s="3"/>
      <c r="N257" s="3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</row>
    <row r="258" spans="1:44" ht="15.95" customHeight="1">
      <c r="A258" s="6"/>
      <c r="B258" s="6"/>
      <c r="C258" s="6"/>
      <c r="D258" s="6"/>
      <c r="E258" s="3"/>
      <c r="F258" s="3"/>
      <c r="G258" s="3"/>
      <c r="H258" s="3"/>
      <c r="I258" s="3"/>
      <c r="J258" s="3"/>
      <c r="K258" s="3"/>
      <c r="L258" s="3"/>
      <c r="M258" s="3"/>
      <c r="N258" s="3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</row>
    <row r="259" spans="1:44" ht="15.95" customHeight="1">
      <c r="A259" s="6"/>
      <c r="B259" s="6"/>
      <c r="C259" s="6"/>
      <c r="D259" s="6"/>
      <c r="E259" s="3"/>
      <c r="F259" s="3"/>
      <c r="G259" s="3"/>
      <c r="H259" s="3"/>
      <c r="I259" s="3"/>
      <c r="J259" s="3"/>
      <c r="K259" s="3"/>
      <c r="L259" s="3"/>
      <c r="M259" s="3"/>
      <c r="N259" s="3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</row>
    <row r="260" spans="1:44" ht="15.95" customHeight="1">
      <c r="A260" s="6"/>
      <c r="B260" s="6"/>
      <c r="C260" s="6"/>
      <c r="D260" s="6"/>
      <c r="E260" s="3"/>
      <c r="F260" s="3"/>
      <c r="G260" s="3"/>
      <c r="H260" s="3"/>
      <c r="I260" s="3"/>
      <c r="J260" s="3"/>
      <c r="K260" s="3"/>
      <c r="L260" s="3"/>
      <c r="M260" s="3"/>
      <c r="N260" s="3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</row>
    <row r="261" spans="1:44" ht="15.95" customHeight="1">
      <c r="A261" s="6"/>
      <c r="B261" s="6"/>
      <c r="C261" s="6"/>
      <c r="D261" s="6"/>
      <c r="E261" s="3"/>
      <c r="F261" s="3"/>
      <c r="G261" s="3"/>
      <c r="H261" s="3"/>
      <c r="I261" s="3"/>
      <c r="J261" s="3"/>
      <c r="K261" s="3"/>
      <c r="L261" s="3"/>
      <c r="M261" s="3"/>
      <c r="N261" s="3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</row>
    <row r="262" spans="1:44" ht="15.95" customHeight="1">
      <c r="A262" s="6"/>
      <c r="B262" s="6"/>
      <c r="C262" s="6"/>
      <c r="D262" s="6"/>
      <c r="E262" s="3"/>
      <c r="F262" s="3"/>
      <c r="G262" s="3"/>
      <c r="H262" s="3"/>
      <c r="I262" s="3"/>
      <c r="J262" s="3"/>
      <c r="K262" s="3"/>
      <c r="L262" s="3"/>
      <c r="M262" s="3"/>
      <c r="N262" s="3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</row>
    <row r="263" spans="1:44" ht="15.95" customHeight="1">
      <c r="A263" s="6"/>
      <c r="B263" s="6"/>
      <c r="C263" s="6"/>
      <c r="D263" s="6"/>
      <c r="E263" s="3"/>
      <c r="F263" s="3"/>
      <c r="G263" s="3"/>
      <c r="H263" s="3"/>
      <c r="I263" s="3"/>
      <c r="J263" s="3"/>
      <c r="K263" s="3"/>
      <c r="L263" s="3"/>
      <c r="M263" s="3"/>
      <c r="N263" s="3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</row>
    <row r="264" spans="1:44" ht="15.95" customHeight="1">
      <c r="A264" s="6"/>
      <c r="B264" s="6"/>
      <c r="C264" s="6"/>
      <c r="D264" s="6"/>
      <c r="E264" s="3"/>
      <c r="F264" s="3"/>
      <c r="G264" s="3"/>
      <c r="H264" s="3"/>
      <c r="I264" s="3"/>
      <c r="J264" s="3"/>
      <c r="K264" s="3"/>
      <c r="L264" s="3"/>
      <c r="M264" s="3"/>
      <c r="N264" s="3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</row>
    <row r="265" spans="1:44" ht="15.95" customHeight="1">
      <c r="A265" s="6"/>
      <c r="B265" s="6"/>
      <c r="C265" s="6"/>
      <c r="D265" s="6"/>
      <c r="E265" s="3"/>
      <c r="F265" s="3"/>
      <c r="G265" s="3"/>
      <c r="H265" s="3"/>
      <c r="I265" s="3"/>
      <c r="J265" s="3"/>
      <c r="K265" s="3"/>
      <c r="L265" s="3"/>
      <c r="M265" s="3"/>
      <c r="N265" s="3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</row>
    <row r="266" spans="1:44" ht="15.95" customHeight="1">
      <c r="A266" s="6"/>
      <c r="B266" s="6"/>
      <c r="C266" s="6"/>
      <c r="D266" s="6"/>
      <c r="E266" s="3"/>
      <c r="F266" s="3"/>
      <c r="G266" s="3"/>
      <c r="H266" s="3"/>
      <c r="I266" s="3"/>
      <c r="J266" s="3"/>
      <c r="K266" s="3"/>
      <c r="L266" s="3"/>
      <c r="M266" s="3"/>
      <c r="N266" s="3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</row>
    <row r="267" spans="1:44" ht="15.95" customHeight="1">
      <c r="A267" s="6"/>
      <c r="B267" s="6"/>
      <c r="C267" s="6"/>
      <c r="D267" s="6"/>
      <c r="E267" s="3"/>
      <c r="F267" s="3"/>
      <c r="G267" s="3"/>
      <c r="H267" s="3"/>
      <c r="I267" s="3"/>
      <c r="J267" s="3"/>
      <c r="K267" s="3"/>
      <c r="L267" s="3"/>
      <c r="M267" s="3"/>
      <c r="N267" s="3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</row>
    <row r="268" spans="1:44" ht="15.95" customHeight="1">
      <c r="A268" s="6"/>
      <c r="B268" s="6"/>
      <c r="C268" s="6"/>
      <c r="D268" s="6"/>
      <c r="E268" s="3"/>
      <c r="F268" s="3"/>
      <c r="G268" s="3"/>
      <c r="H268" s="3"/>
      <c r="I268" s="3"/>
      <c r="J268" s="3"/>
      <c r="K268" s="3"/>
      <c r="L268" s="3"/>
      <c r="M268" s="3"/>
      <c r="N268" s="3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</row>
    <row r="269" spans="1:44" ht="15.95" customHeight="1">
      <c r="A269" s="6"/>
      <c r="B269" s="6"/>
      <c r="C269" s="6"/>
      <c r="D269" s="6"/>
      <c r="E269" s="3"/>
      <c r="F269" s="3"/>
      <c r="G269" s="3"/>
      <c r="H269" s="3"/>
      <c r="I269" s="3"/>
      <c r="J269" s="3"/>
      <c r="K269" s="3"/>
      <c r="L269" s="3"/>
      <c r="M269" s="3"/>
      <c r="N269" s="3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</row>
    <row r="270" spans="1:44" ht="15.95" customHeight="1">
      <c r="A270" s="6"/>
      <c r="B270" s="6"/>
      <c r="C270" s="6"/>
      <c r="D270" s="6"/>
      <c r="E270" s="3"/>
      <c r="F270" s="3"/>
      <c r="G270" s="3"/>
      <c r="H270" s="3"/>
      <c r="I270" s="3"/>
      <c r="J270" s="3"/>
      <c r="K270" s="3"/>
      <c r="L270" s="3"/>
      <c r="M270" s="3"/>
      <c r="N270" s="3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</row>
    <row r="271" spans="1:44" ht="15.95" customHeight="1">
      <c r="A271" s="6"/>
      <c r="B271" s="6"/>
      <c r="C271" s="6"/>
      <c r="D271" s="6"/>
      <c r="E271" s="3"/>
      <c r="F271" s="3"/>
      <c r="G271" s="3"/>
      <c r="H271" s="3"/>
      <c r="I271" s="3"/>
      <c r="J271" s="3"/>
      <c r="K271" s="3"/>
      <c r="L271" s="3"/>
      <c r="M271" s="3"/>
      <c r="N271" s="3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</row>
    <row r="272" spans="1:44" ht="15.95" customHeight="1">
      <c r="A272" s="6"/>
      <c r="B272" s="6"/>
      <c r="C272" s="6"/>
      <c r="D272" s="6"/>
      <c r="E272" s="3"/>
      <c r="F272" s="3"/>
      <c r="G272" s="3"/>
      <c r="H272" s="3"/>
      <c r="I272" s="3"/>
      <c r="J272" s="3"/>
      <c r="K272" s="3"/>
      <c r="L272" s="3"/>
      <c r="M272" s="3"/>
      <c r="N272" s="3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</row>
    <row r="273" spans="1:44" ht="15.95" customHeight="1">
      <c r="A273" s="6"/>
      <c r="B273" s="6"/>
      <c r="C273" s="6"/>
      <c r="D273" s="6"/>
      <c r="E273" s="3"/>
      <c r="F273" s="3"/>
      <c r="G273" s="3"/>
      <c r="H273" s="3"/>
      <c r="I273" s="3"/>
      <c r="J273" s="3"/>
      <c r="K273" s="3"/>
      <c r="L273" s="3"/>
      <c r="M273" s="3"/>
      <c r="N273" s="3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</row>
    <row r="274" spans="1:44" ht="15.95" customHeight="1">
      <c r="A274" s="6"/>
      <c r="B274" s="6"/>
      <c r="C274" s="6"/>
      <c r="D274" s="6"/>
      <c r="E274" s="3"/>
      <c r="F274" s="3"/>
      <c r="G274" s="3"/>
      <c r="H274" s="3"/>
      <c r="I274" s="3"/>
      <c r="J274" s="3"/>
      <c r="K274" s="3"/>
      <c r="L274" s="3"/>
      <c r="M274" s="3"/>
      <c r="N274" s="3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</row>
    <row r="275" spans="1:44" ht="15.95" customHeight="1">
      <c r="A275" s="6"/>
      <c r="B275" s="6"/>
      <c r="C275" s="6"/>
      <c r="D275" s="6"/>
      <c r="E275" s="3"/>
      <c r="F275" s="3"/>
      <c r="G275" s="3"/>
      <c r="H275" s="3"/>
      <c r="I275" s="3"/>
      <c r="J275" s="3"/>
      <c r="K275" s="3"/>
      <c r="L275" s="3"/>
      <c r="M275" s="3"/>
      <c r="N275" s="3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</row>
    <row r="276" spans="1:44" ht="15.95" customHeight="1">
      <c r="A276" s="6"/>
      <c r="B276" s="6"/>
      <c r="C276" s="6"/>
      <c r="D276" s="6"/>
      <c r="E276" s="3"/>
      <c r="F276" s="3"/>
      <c r="G276" s="3"/>
      <c r="H276" s="3"/>
      <c r="I276" s="3"/>
      <c r="J276" s="3"/>
      <c r="K276" s="3"/>
      <c r="L276" s="3"/>
      <c r="M276" s="3"/>
      <c r="N276" s="3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</row>
    <row r="277" spans="1:44" ht="15.95" customHeight="1">
      <c r="A277" s="6"/>
      <c r="B277" s="6"/>
      <c r="C277" s="6"/>
      <c r="D277" s="6"/>
      <c r="E277" s="3"/>
      <c r="F277" s="3"/>
      <c r="G277" s="3"/>
      <c r="H277" s="3"/>
      <c r="I277" s="3"/>
      <c r="J277" s="3"/>
      <c r="K277" s="3"/>
      <c r="L277" s="3"/>
      <c r="M277" s="3"/>
      <c r="N277" s="3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</row>
    <row r="278" spans="1:44" ht="15.95" customHeight="1">
      <c r="A278" s="6"/>
      <c r="B278" s="6"/>
      <c r="C278" s="6"/>
      <c r="D278" s="6"/>
      <c r="E278" s="3"/>
      <c r="F278" s="3"/>
      <c r="G278" s="3"/>
      <c r="H278" s="3"/>
      <c r="I278" s="3"/>
      <c r="J278" s="3"/>
      <c r="K278" s="3"/>
      <c r="L278" s="3"/>
      <c r="M278" s="3"/>
      <c r="N278" s="3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</row>
    <row r="279" spans="1:44" ht="15.95" customHeight="1">
      <c r="A279" s="6"/>
      <c r="B279" s="6"/>
      <c r="C279" s="6"/>
      <c r="D279" s="6"/>
      <c r="E279" s="3"/>
      <c r="F279" s="3"/>
      <c r="G279" s="3"/>
      <c r="H279" s="3"/>
      <c r="I279" s="3"/>
      <c r="J279" s="3"/>
      <c r="K279" s="3"/>
      <c r="L279" s="3"/>
      <c r="M279" s="3"/>
      <c r="N279" s="3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</row>
    <row r="280" spans="1:44" ht="15.95" customHeight="1">
      <c r="A280" s="6"/>
      <c r="B280" s="6"/>
      <c r="C280" s="6"/>
      <c r="D280" s="6"/>
      <c r="E280" s="3"/>
      <c r="F280" s="3"/>
      <c r="G280" s="3"/>
      <c r="H280" s="3"/>
      <c r="I280" s="3"/>
      <c r="J280" s="3"/>
      <c r="K280" s="3"/>
      <c r="L280" s="3"/>
      <c r="M280" s="3"/>
      <c r="N280" s="3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</row>
    <row r="281" spans="1:44" ht="15.95" customHeight="1">
      <c r="A281" s="6"/>
      <c r="B281" s="6"/>
      <c r="C281" s="6"/>
      <c r="D281" s="6"/>
      <c r="E281" s="3"/>
      <c r="F281" s="3"/>
      <c r="G281" s="3"/>
      <c r="H281" s="3"/>
      <c r="I281" s="3"/>
      <c r="J281" s="3"/>
      <c r="K281" s="3"/>
      <c r="L281" s="3"/>
      <c r="M281" s="3"/>
      <c r="N281" s="3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</row>
    <row r="282" spans="1:44" ht="15.95" customHeight="1">
      <c r="A282" s="6"/>
      <c r="B282" s="6"/>
      <c r="C282" s="6"/>
      <c r="D282" s="6"/>
      <c r="E282" s="3"/>
      <c r="F282" s="3"/>
      <c r="G282" s="3"/>
      <c r="H282" s="3"/>
      <c r="I282" s="3"/>
      <c r="J282" s="3"/>
      <c r="K282" s="3"/>
      <c r="L282" s="3"/>
      <c r="M282" s="3"/>
      <c r="N282" s="3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</row>
    <row r="283" spans="1:44" ht="15.95" customHeight="1">
      <c r="A283" s="6"/>
      <c r="B283" s="6"/>
      <c r="C283" s="6"/>
      <c r="D283" s="6"/>
      <c r="E283" s="3"/>
      <c r="F283" s="3"/>
      <c r="G283" s="3"/>
      <c r="H283" s="3"/>
      <c r="I283" s="3"/>
      <c r="J283" s="3"/>
      <c r="K283" s="3"/>
      <c r="L283" s="3"/>
      <c r="M283" s="3"/>
      <c r="N283" s="3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</row>
    <row r="284" spans="1:44" ht="15.95" customHeight="1">
      <c r="A284" s="6"/>
      <c r="B284" s="6"/>
      <c r="C284" s="6"/>
      <c r="D284" s="6"/>
      <c r="E284" s="3"/>
      <c r="F284" s="3"/>
      <c r="G284" s="3"/>
      <c r="H284" s="3"/>
      <c r="I284" s="3"/>
      <c r="J284" s="3"/>
      <c r="K284" s="3"/>
      <c r="L284" s="3"/>
      <c r="M284" s="3"/>
      <c r="N284" s="3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</row>
    <row r="285" spans="1:44" ht="15.95" customHeight="1">
      <c r="A285" s="6"/>
      <c r="B285" s="6"/>
      <c r="C285" s="6"/>
      <c r="D285" s="6"/>
      <c r="E285" s="3"/>
      <c r="F285" s="3"/>
      <c r="G285" s="3"/>
      <c r="H285" s="3"/>
      <c r="I285" s="3"/>
      <c r="J285" s="3"/>
      <c r="K285" s="3"/>
      <c r="L285" s="3"/>
      <c r="M285" s="3"/>
      <c r="N285" s="3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</row>
    <row r="286" spans="1:44" ht="15.95" customHeight="1">
      <c r="A286" s="6"/>
      <c r="B286" s="6"/>
      <c r="C286" s="6"/>
      <c r="D286" s="6"/>
      <c r="E286" s="3"/>
      <c r="F286" s="3"/>
      <c r="G286" s="3"/>
      <c r="H286" s="3"/>
      <c r="I286" s="3"/>
      <c r="J286" s="3"/>
      <c r="K286" s="3"/>
      <c r="L286" s="3"/>
      <c r="M286" s="3"/>
      <c r="N286" s="3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</row>
    <row r="287" spans="1:44" ht="15.95" customHeight="1">
      <c r="A287" s="6"/>
      <c r="B287" s="6"/>
      <c r="C287" s="6"/>
      <c r="D287" s="6"/>
      <c r="E287" s="3"/>
      <c r="F287" s="3"/>
      <c r="G287" s="3"/>
      <c r="H287" s="3"/>
      <c r="I287" s="3"/>
      <c r="J287" s="3"/>
      <c r="K287" s="3"/>
      <c r="L287" s="3"/>
      <c r="M287" s="3"/>
      <c r="N287" s="3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</row>
    <row r="288" spans="1:44" ht="15.95" customHeight="1">
      <c r="A288" s="6"/>
      <c r="B288" s="6"/>
      <c r="C288" s="6"/>
      <c r="D288" s="6"/>
      <c r="E288" s="3"/>
      <c r="F288" s="3"/>
      <c r="G288" s="3"/>
      <c r="H288" s="3"/>
      <c r="I288" s="3"/>
      <c r="J288" s="3"/>
      <c r="K288" s="3"/>
      <c r="L288" s="3"/>
      <c r="M288" s="3"/>
      <c r="N288" s="3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</row>
    <row r="289" spans="1:44" ht="15.95" customHeight="1">
      <c r="A289" s="6"/>
      <c r="B289" s="6"/>
      <c r="C289" s="6"/>
      <c r="D289" s="6"/>
      <c r="E289" s="3"/>
      <c r="F289" s="3"/>
      <c r="G289" s="3"/>
      <c r="H289" s="3"/>
      <c r="I289" s="3"/>
      <c r="J289" s="3"/>
      <c r="K289" s="3"/>
      <c r="L289" s="3"/>
      <c r="M289" s="3"/>
      <c r="N289" s="3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</row>
    <row r="290" spans="1:44" ht="15.95" customHeight="1">
      <c r="A290" s="6"/>
      <c r="B290" s="6"/>
      <c r="C290" s="6"/>
      <c r="D290" s="6"/>
      <c r="E290" s="3"/>
      <c r="F290" s="3"/>
      <c r="G290" s="3"/>
      <c r="H290" s="3"/>
      <c r="I290" s="3"/>
      <c r="J290" s="3"/>
      <c r="K290" s="3"/>
      <c r="L290" s="3"/>
      <c r="M290" s="3"/>
      <c r="N290" s="3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</row>
    <row r="291" spans="1:44" ht="15.95" customHeight="1">
      <c r="A291" s="6"/>
      <c r="B291" s="6"/>
      <c r="C291" s="6"/>
      <c r="D291" s="6"/>
      <c r="E291" s="3"/>
      <c r="F291" s="3"/>
      <c r="G291" s="3"/>
      <c r="H291" s="3"/>
      <c r="I291" s="3"/>
      <c r="J291" s="3"/>
      <c r="K291" s="3"/>
      <c r="L291" s="3"/>
      <c r="M291" s="3"/>
      <c r="N291" s="3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</row>
    <row r="292" spans="1:44" ht="15.95" customHeight="1">
      <c r="A292" s="6"/>
      <c r="B292" s="6"/>
      <c r="C292" s="6"/>
      <c r="D292" s="6"/>
      <c r="E292" s="3"/>
      <c r="F292" s="3"/>
      <c r="G292" s="3"/>
      <c r="H292" s="3"/>
      <c r="I292" s="3"/>
      <c r="J292" s="3"/>
      <c r="K292" s="3"/>
      <c r="L292" s="3"/>
      <c r="M292" s="3"/>
      <c r="N292" s="3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</row>
    <row r="293" spans="1:44" ht="15.95" customHeight="1">
      <c r="A293" s="6"/>
      <c r="B293" s="6"/>
      <c r="C293" s="6"/>
      <c r="D293" s="6"/>
      <c r="E293" s="3"/>
      <c r="F293" s="3"/>
      <c r="G293" s="3"/>
      <c r="H293" s="3"/>
      <c r="I293" s="3"/>
      <c r="J293" s="3"/>
      <c r="K293" s="3"/>
      <c r="L293" s="3"/>
      <c r="M293" s="3"/>
      <c r="N293" s="3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</row>
    <row r="294" spans="1:44" ht="15.95" customHeight="1">
      <c r="A294" s="6"/>
      <c r="B294" s="6"/>
      <c r="C294" s="6"/>
      <c r="D294" s="6"/>
      <c r="E294" s="3"/>
      <c r="F294" s="3"/>
      <c r="G294" s="3"/>
      <c r="H294" s="3"/>
      <c r="I294" s="3"/>
      <c r="J294" s="3"/>
      <c r="K294" s="3"/>
      <c r="L294" s="3"/>
      <c r="M294" s="3"/>
      <c r="N294" s="3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</row>
    <row r="295" spans="1:44" ht="15.95" customHeight="1">
      <c r="A295" s="6"/>
      <c r="B295" s="6"/>
      <c r="C295" s="6"/>
      <c r="D295" s="6"/>
      <c r="E295" s="3"/>
      <c r="F295" s="3"/>
      <c r="G295" s="3"/>
      <c r="H295" s="3"/>
      <c r="I295" s="3"/>
      <c r="J295" s="3"/>
      <c r="K295" s="3"/>
      <c r="L295" s="3"/>
      <c r="M295" s="3"/>
      <c r="N295" s="3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</row>
    <row r="296" spans="1:44" ht="15.95" customHeight="1">
      <c r="A296" s="6"/>
      <c r="B296" s="6"/>
      <c r="C296" s="6"/>
      <c r="D296" s="6"/>
      <c r="E296" s="3"/>
      <c r="F296" s="3"/>
      <c r="G296" s="3"/>
      <c r="H296" s="3"/>
      <c r="I296" s="3"/>
      <c r="J296" s="3"/>
      <c r="K296" s="3"/>
      <c r="L296" s="3"/>
      <c r="M296" s="3"/>
      <c r="N296" s="3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</row>
    <row r="297" spans="1:44" ht="15.95" customHeight="1">
      <c r="A297" s="6"/>
      <c r="B297" s="6"/>
      <c r="C297" s="6"/>
      <c r="D297" s="6"/>
      <c r="E297" s="3"/>
      <c r="F297" s="3"/>
      <c r="G297" s="3"/>
      <c r="H297" s="3"/>
      <c r="I297" s="3"/>
      <c r="J297" s="3"/>
      <c r="K297" s="3"/>
      <c r="L297" s="3"/>
      <c r="M297" s="3"/>
      <c r="N297" s="3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</row>
    <row r="298" spans="1:44" ht="15.95" customHeight="1">
      <c r="A298" s="6"/>
      <c r="B298" s="6"/>
      <c r="C298" s="6"/>
      <c r="D298" s="6"/>
      <c r="E298" s="3"/>
      <c r="F298" s="3"/>
      <c r="G298" s="3"/>
      <c r="H298" s="3"/>
      <c r="I298" s="3"/>
      <c r="J298" s="3"/>
      <c r="K298" s="3"/>
      <c r="L298" s="3"/>
      <c r="M298" s="3"/>
      <c r="N298" s="3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</row>
    <row r="299" spans="1:44" ht="15.95" customHeight="1">
      <c r="A299" s="6"/>
      <c r="B299" s="6"/>
      <c r="C299" s="6"/>
      <c r="D299" s="6"/>
      <c r="E299" s="3"/>
      <c r="F299" s="3"/>
      <c r="G299" s="3"/>
      <c r="H299" s="3"/>
      <c r="I299" s="3"/>
      <c r="J299" s="3"/>
      <c r="K299" s="3"/>
      <c r="L299" s="3"/>
      <c r="M299" s="3"/>
      <c r="N299" s="3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</row>
    <row r="300" spans="1:44" ht="15.95" customHeight="1">
      <c r="A300" s="6"/>
      <c r="B300" s="6"/>
      <c r="C300" s="6"/>
      <c r="D300" s="6"/>
      <c r="E300" s="3"/>
      <c r="F300" s="3"/>
      <c r="G300" s="3"/>
      <c r="H300" s="3"/>
      <c r="I300" s="3"/>
      <c r="J300" s="3"/>
      <c r="K300" s="3"/>
      <c r="L300" s="3"/>
      <c r="M300" s="3"/>
      <c r="N300" s="3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</row>
    <row r="301" spans="1:44" ht="15.95" customHeight="1">
      <c r="A301" s="6"/>
      <c r="B301" s="6"/>
      <c r="C301" s="6"/>
      <c r="D301" s="6"/>
      <c r="E301" s="3"/>
      <c r="F301" s="3"/>
      <c r="G301" s="3"/>
      <c r="H301" s="3"/>
      <c r="I301" s="3"/>
      <c r="J301" s="3"/>
      <c r="K301" s="3"/>
      <c r="L301" s="3"/>
      <c r="M301" s="3"/>
      <c r="N301" s="3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</row>
    <row r="302" spans="1:44" ht="15.95" customHeight="1">
      <c r="A302" s="6"/>
      <c r="B302" s="6"/>
      <c r="C302" s="6"/>
      <c r="D302" s="6"/>
      <c r="E302" s="3"/>
      <c r="F302" s="3"/>
      <c r="G302" s="3"/>
      <c r="H302" s="3"/>
      <c r="I302" s="3"/>
      <c r="J302" s="3"/>
      <c r="K302" s="3"/>
      <c r="L302" s="3"/>
      <c r="M302" s="3"/>
      <c r="N302" s="3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</row>
    <row r="303" spans="1:44" ht="15.95" customHeight="1">
      <c r="A303" s="6"/>
      <c r="B303" s="6"/>
      <c r="C303" s="6"/>
      <c r="D303" s="6"/>
      <c r="E303" s="3"/>
      <c r="F303" s="3"/>
      <c r="G303" s="3"/>
      <c r="H303" s="3"/>
      <c r="I303" s="3"/>
      <c r="J303" s="3"/>
      <c r="K303" s="3"/>
      <c r="L303" s="3"/>
      <c r="M303" s="3"/>
      <c r="N303" s="3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</row>
    <row r="304" spans="1:44" ht="15.95" customHeight="1">
      <c r="A304" s="6"/>
      <c r="B304" s="6"/>
      <c r="C304" s="6"/>
      <c r="D304" s="6"/>
      <c r="E304" s="3"/>
      <c r="F304" s="3"/>
      <c r="G304" s="3"/>
      <c r="H304" s="3"/>
      <c r="I304" s="3"/>
      <c r="J304" s="3"/>
      <c r="K304" s="3"/>
      <c r="L304" s="3"/>
      <c r="M304" s="3"/>
      <c r="N304" s="3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</row>
    <row r="305" spans="1:44" ht="15.95" customHeight="1">
      <c r="A305" s="6"/>
      <c r="B305" s="6"/>
      <c r="C305" s="6"/>
      <c r="D305" s="6"/>
      <c r="E305" s="3"/>
      <c r="F305" s="3"/>
      <c r="G305" s="3"/>
      <c r="H305" s="3"/>
      <c r="I305" s="3"/>
      <c r="J305" s="3"/>
      <c r="K305" s="3"/>
      <c r="L305" s="3"/>
      <c r="M305" s="3"/>
      <c r="N305" s="3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</row>
    <row r="306" spans="1:44" ht="15.95" customHeight="1">
      <c r="A306" s="6"/>
      <c r="B306" s="6"/>
      <c r="C306" s="6"/>
      <c r="D306" s="6"/>
      <c r="E306" s="3"/>
      <c r="F306" s="3"/>
      <c r="G306" s="3"/>
      <c r="H306" s="3"/>
      <c r="I306" s="3"/>
      <c r="J306" s="3"/>
      <c r="K306" s="3"/>
      <c r="L306" s="3"/>
      <c r="M306" s="3"/>
      <c r="N306" s="3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</row>
    <row r="307" spans="1:44" ht="15.95" customHeight="1">
      <c r="A307" s="6"/>
      <c r="B307" s="6"/>
      <c r="C307" s="6"/>
      <c r="D307" s="6"/>
      <c r="E307" s="3"/>
      <c r="F307" s="3"/>
      <c r="G307" s="3"/>
      <c r="H307" s="3"/>
      <c r="I307" s="3"/>
      <c r="J307" s="3"/>
      <c r="K307" s="3"/>
      <c r="L307" s="3"/>
      <c r="M307" s="3"/>
      <c r="N307" s="3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</row>
    <row r="308" spans="1:44" ht="15.95" customHeight="1">
      <c r="A308" s="6"/>
      <c r="B308" s="6"/>
      <c r="C308" s="6"/>
      <c r="D308" s="6"/>
      <c r="E308" s="3"/>
      <c r="F308" s="3"/>
      <c r="G308" s="3"/>
      <c r="H308" s="3"/>
      <c r="I308" s="3"/>
      <c r="J308" s="3"/>
      <c r="K308" s="3"/>
      <c r="L308" s="3"/>
      <c r="M308" s="3"/>
      <c r="N308" s="3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</row>
    <row r="309" spans="1:44" ht="15.95" customHeight="1">
      <c r="A309" s="6"/>
      <c r="B309" s="6"/>
      <c r="C309" s="6"/>
      <c r="D309" s="6"/>
      <c r="E309" s="3"/>
      <c r="F309" s="3"/>
      <c r="G309" s="3"/>
      <c r="H309" s="3"/>
      <c r="I309" s="3"/>
      <c r="J309" s="3"/>
      <c r="K309" s="3"/>
      <c r="L309" s="3"/>
      <c r="M309" s="3"/>
      <c r="N309" s="3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</row>
    <row r="310" spans="1:44" ht="15.95" customHeight="1"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1:44" ht="15.95" customHeight="1"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1:44" ht="15.95" customHeight="1"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1:44" ht="15.95" customHeight="1"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1:44" ht="15.95" customHeight="1"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1:44" ht="15.95" customHeight="1"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1:44" ht="15.95" customHeight="1"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1:44" ht="15.95" customHeight="1"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1:44" ht="15.95" customHeight="1"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1:44" ht="15.95" customHeight="1"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1:44" ht="15.95" customHeight="1"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5:14" ht="15.95" customHeight="1"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5:14" ht="15.95" customHeight="1"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5:14" ht="15.95" customHeight="1"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5:14" ht="15.95" customHeight="1"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5:14" ht="15.95" customHeight="1"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5:14" ht="15.95" customHeight="1"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5:14" ht="15.95" customHeight="1"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5:14" ht="15.95" customHeight="1"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5:14" ht="15.95" customHeight="1"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5:14" ht="15.95" customHeight="1"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5:14" ht="15.95" customHeight="1"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5:14" ht="15.95" customHeight="1"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5:14" ht="15.95" customHeight="1"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5:14" ht="15.95" customHeight="1"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5:14" ht="15.95" customHeight="1"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5:14" ht="15.95" customHeight="1"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5:14" ht="15.95" customHeight="1"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5:14" ht="15.95" customHeight="1"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5:14" ht="15.95" customHeight="1"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5:14" ht="15.95" customHeight="1"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5:14" ht="15.95" customHeight="1"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5:14" ht="15.95" customHeight="1"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5:14" ht="15.95" customHeight="1"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5:14" ht="15.95" customHeight="1"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5:14" ht="15.95" customHeight="1"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5:14" ht="15.95" customHeight="1"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5:14" ht="15.95" customHeight="1"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5:14" ht="15.95" customHeight="1"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5:14" ht="15.95" customHeight="1"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5:14" ht="15.95" customHeight="1"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5:14" ht="15.95" customHeight="1"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5:14" ht="15.95" customHeight="1"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5:14" ht="15.95" customHeight="1"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5:14" ht="15.95" customHeight="1"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5:14" ht="15.95" customHeight="1"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5:14" ht="15.95" customHeight="1"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5:14" ht="15.95" customHeight="1"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5:14" ht="15.95" customHeight="1"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5:14" ht="15.95" customHeight="1"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5:14" ht="15.95" customHeight="1"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5:14" ht="15.95" customHeight="1"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5:14" ht="15.95" customHeight="1"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5:14" ht="15.95" customHeight="1"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5:14" ht="15.95" customHeight="1"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5:14" ht="15.95" customHeight="1"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5:14" ht="15.95" customHeight="1"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5:14" ht="15.95" customHeight="1"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5:14" ht="15.95" customHeight="1"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5:14" ht="15.95" customHeight="1"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5:14" ht="15.95" customHeight="1"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5:14" ht="15.95" customHeight="1"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5:14" ht="15.95" customHeight="1"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5:14" ht="15.95" customHeight="1"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5:14" ht="15.95" customHeight="1"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5:14" ht="15.95" customHeight="1"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5:14" ht="15.95" customHeight="1"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5:14" ht="15.95" customHeight="1"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5:14" ht="15.95" customHeight="1"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5:14" ht="15.95" customHeight="1"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5:14" ht="15.95" customHeight="1"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5:14" ht="15.95" customHeight="1"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5:14" ht="15.95" customHeight="1"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5:14" ht="15.95" customHeight="1"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5:14" ht="15.95" customHeight="1"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5:14" ht="15.95" customHeight="1"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5:14" ht="15.95" customHeight="1"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5:14" ht="15.95" customHeight="1"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5:14" ht="15.95" customHeight="1"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5:14" ht="15.95" customHeight="1"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5:14" ht="15.95" customHeight="1"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5:14" ht="15.95" customHeight="1"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5:14" ht="15.95" customHeight="1"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5:14" ht="15.95" customHeight="1"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5:14" ht="15.95" customHeight="1"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5:14" ht="15.95" customHeight="1"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5:14" ht="15.95" customHeight="1"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5:14" ht="15.95" customHeight="1"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5:14" ht="15.95" customHeight="1"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5:14" ht="15.95" customHeight="1"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5:14" ht="15.95" customHeight="1"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5:14" ht="15.95" customHeight="1"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5:14" ht="15.95" customHeight="1"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5:14" ht="15.95" customHeight="1"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5:14" ht="15.95" customHeight="1"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5:14" ht="15.95" customHeight="1"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5:14" ht="15.95" customHeight="1"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5:14" ht="15.95" customHeight="1"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5:14" ht="15.95" customHeight="1"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5:14" ht="15.95" customHeight="1"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5:14" ht="15.95" customHeight="1"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5:14" ht="15.95" customHeight="1"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5:14" ht="15.95" customHeight="1"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5:14" ht="15.95" customHeight="1"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5:14" ht="15.95" customHeight="1"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5:14" ht="15.95" customHeight="1"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5:14" ht="15.95" customHeight="1"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5:14" ht="15.95" customHeight="1"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5:14" ht="15.95" customHeight="1"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5:14" ht="15.95" customHeight="1"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5:14" ht="15.95" customHeight="1"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5:14" ht="15.95" customHeight="1"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5:14" ht="15.95" customHeight="1"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5:14" ht="15.95" customHeight="1"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5:14" ht="15.95" customHeight="1"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5:14" ht="15.95" customHeight="1"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5:14" ht="15.95" customHeight="1"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5:14" ht="15.95" customHeight="1"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5:14" ht="15.95" customHeight="1"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5:14" ht="15.95" customHeight="1"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5:14" ht="15.95" customHeight="1"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5:14" ht="15.95" customHeight="1"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5:14" ht="15.95" customHeight="1"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5:14" ht="15.95" customHeight="1"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5:14" ht="15.95" customHeight="1"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5:14" ht="15.95" customHeight="1"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5:14" ht="15.95" customHeight="1"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5:14" ht="15.95" customHeight="1"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5:14" ht="15.95" customHeight="1"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5:14" ht="15.95" customHeight="1"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5:14" ht="15.95" customHeight="1"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5:14" ht="15.95" customHeight="1"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5:14" ht="15.95" customHeight="1"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5:14" ht="15.95" customHeight="1"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5:14" ht="15.95" customHeight="1"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5:14" ht="15.95" customHeight="1"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5:14" ht="15.95" customHeight="1"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5:14" ht="15.95" customHeight="1"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5:14" ht="15.95" customHeight="1"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5:14" ht="15.95" customHeight="1"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5:14" ht="15.95" customHeight="1"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5:14" ht="15.95" customHeight="1"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5:14" ht="15.95" customHeight="1"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5:14" ht="15.95" customHeight="1"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5:14" ht="15.95" customHeight="1"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5:14" ht="15.95" customHeight="1"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5:14" ht="15.95" customHeight="1"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5:14" ht="15.95" customHeight="1"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5:14" ht="15.95" customHeight="1"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5:14" ht="15.95" customHeight="1"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5:14" ht="15.95" customHeight="1"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5:14" ht="15.95" customHeight="1"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5:14" ht="15.95" customHeight="1"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5:14" ht="15.95" customHeight="1"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5:14" ht="15.95" customHeight="1"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5:14" ht="15.95" customHeight="1"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5:14" ht="15.95" customHeight="1"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5:14" ht="15.95" customHeight="1"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5:14" ht="15.95" customHeight="1"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5:14" ht="15.95" customHeight="1"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5:14" ht="15.95" customHeight="1"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5:14" ht="15.95" customHeight="1"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5:14" ht="15.95" customHeight="1"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5:14" ht="15.95" customHeight="1"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5:14" ht="15.95" customHeight="1"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5:14" ht="15.95" customHeight="1"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5:14" ht="15.95" customHeight="1"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5:14" ht="15.95" customHeight="1"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5:14" ht="15.95" customHeight="1"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5:14" ht="15.95" customHeight="1"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5:14" ht="15.95" customHeight="1"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5:14" ht="15.95" customHeight="1"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5:14" ht="15.95" customHeight="1"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5:14" ht="15.95" customHeight="1"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5:14" ht="15.95" customHeight="1"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5:14" ht="15.95" customHeight="1"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5:14" ht="15.95" customHeight="1"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5:14" ht="15.95" customHeight="1"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5:14" ht="15.95" customHeight="1"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5:14" ht="15.95" customHeight="1"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5:14" ht="15.95" customHeight="1"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5:14" ht="15.95" customHeight="1"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5:14" ht="15.95" customHeight="1"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5:14" ht="15.95" customHeight="1"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5:14" ht="15.95" customHeight="1"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5:14" ht="15.95" customHeight="1"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5:14" ht="15.95" customHeight="1">
      <c r="E496" s="3"/>
      <c r="F496" s="3"/>
      <c r="G496" s="3"/>
      <c r="H496" s="3"/>
      <c r="I496" s="3"/>
      <c r="J496" s="3"/>
      <c r="K496" s="3"/>
      <c r="L496" s="3"/>
      <c r="M496" s="3"/>
      <c r="N496" s="3"/>
    </row>
    <row r="497" spans="5:14" ht="15.95" customHeight="1">
      <c r="E497" s="3"/>
      <c r="F497" s="3"/>
      <c r="G497" s="3"/>
      <c r="H497" s="3"/>
      <c r="I497" s="3"/>
      <c r="J497" s="3"/>
      <c r="K497" s="3"/>
      <c r="L497" s="3"/>
      <c r="M497" s="3"/>
      <c r="N497" s="3"/>
    </row>
    <row r="498" spans="5:14" ht="15.95" customHeight="1">
      <c r="E498" s="3"/>
      <c r="F498" s="3"/>
      <c r="G498" s="3"/>
      <c r="H498" s="3"/>
      <c r="I498" s="3"/>
      <c r="J498" s="3"/>
      <c r="K498" s="3"/>
      <c r="L498" s="3"/>
      <c r="M498" s="3"/>
      <c r="N498" s="3"/>
    </row>
    <row r="499" spans="5:14" ht="15.95" customHeight="1">
      <c r="E499" s="3"/>
      <c r="F499" s="3"/>
      <c r="G499" s="3"/>
      <c r="H499" s="3"/>
      <c r="I499" s="3"/>
      <c r="J499" s="3"/>
      <c r="K499" s="3"/>
      <c r="L499" s="3"/>
      <c r="M499" s="3"/>
      <c r="N499" s="3"/>
    </row>
    <row r="500" spans="5:14" ht="15.95" customHeight="1">
      <c r="E500" s="3"/>
      <c r="F500" s="3"/>
      <c r="G500" s="3"/>
      <c r="H500" s="3"/>
      <c r="I500" s="3"/>
      <c r="J500" s="3"/>
      <c r="K500" s="3"/>
      <c r="L500" s="3"/>
      <c r="M500" s="3"/>
      <c r="N500" s="3"/>
    </row>
    <row r="501" spans="5:14" ht="15.95" customHeight="1">
      <c r="E501" s="3"/>
      <c r="F501" s="3"/>
      <c r="G501" s="3"/>
      <c r="H501" s="3"/>
      <c r="I501" s="3"/>
      <c r="J501" s="3"/>
      <c r="K501" s="3"/>
      <c r="L501" s="3"/>
      <c r="M501" s="3"/>
      <c r="N501" s="3"/>
    </row>
    <row r="502" spans="5:14" ht="15.95" customHeight="1">
      <c r="E502" s="3"/>
      <c r="F502" s="3"/>
      <c r="G502" s="3"/>
      <c r="H502" s="3"/>
      <c r="I502" s="3"/>
      <c r="J502" s="3"/>
      <c r="K502" s="3"/>
      <c r="L502" s="3"/>
      <c r="M502" s="3"/>
      <c r="N502" s="3"/>
    </row>
    <row r="503" spans="5:14" ht="15.95" customHeight="1">
      <c r="E503" s="3"/>
      <c r="F503" s="3"/>
      <c r="G503" s="3"/>
      <c r="H503" s="3"/>
      <c r="I503" s="3"/>
      <c r="J503" s="3"/>
      <c r="K503" s="3"/>
      <c r="L503" s="3"/>
      <c r="M503" s="3"/>
      <c r="N503" s="3"/>
    </row>
    <row r="504" spans="5:14" ht="15.95" customHeight="1">
      <c r="E504" s="3"/>
      <c r="F504" s="3"/>
      <c r="G504" s="3"/>
      <c r="H504" s="3"/>
      <c r="I504" s="3"/>
      <c r="J504" s="3"/>
      <c r="K504" s="3"/>
      <c r="L504" s="3"/>
      <c r="M504" s="3"/>
      <c r="N504" s="3"/>
    </row>
    <row r="505" spans="5:14" ht="15.95" customHeight="1">
      <c r="E505" s="3"/>
      <c r="F505" s="3"/>
      <c r="G505" s="3"/>
      <c r="H505" s="3"/>
      <c r="I505" s="3"/>
      <c r="J505" s="3"/>
      <c r="K505" s="3"/>
      <c r="L505" s="3"/>
      <c r="M505" s="3"/>
      <c r="N505" s="3"/>
    </row>
    <row r="506" spans="5:14" ht="15.95" customHeight="1">
      <c r="E506" s="3"/>
      <c r="F506" s="3"/>
      <c r="G506" s="3"/>
      <c r="H506" s="3"/>
      <c r="I506" s="3"/>
      <c r="J506" s="3"/>
      <c r="K506" s="3"/>
      <c r="L506" s="3"/>
      <c r="M506" s="3"/>
      <c r="N506" s="3"/>
    </row>
    <row r="507" spans="5:14" ht="15.95" customHeight="1">
      <c r="E507" s="3"/>
      <c r="F507" s="3"/>
      <c r="G507" s="3"/>
      <c r="H507" s="3"/>
      <c r="I507" s="3"/>
      <c r="J507" s="3"/>
      <c r="K507" s="3"/>
      <c r="L507" s="3"/>
      <c r="M507" s="3"/>
      <c r="N507" s="3"/>
    </row>
    <row r="508" spans="5:14" ht="15.95" customHeight="1">
      <c r="E508" s="3"/>
      <c r="F508" s="3"/>
      <c r="G508" s="3"/>
      <c r="H508" s="3"/>
      <c r="I508" s="3"/>
      <c r="J508" s="3"/>
      <c r="K508" s="3"/>
      <c r="L508" s="3"/>
      <c r="M508" s="3"/>
      <c r="N508" s="3"/>
    </row>
    <row r="509" spans="5:14" ht="15.95" customHeight="1">
      <c r="E509" s="3"/>
      <c r="F509" s="3"/>
      <c r="G509" s="3"/>
      <c r="H509" s="3"/>
      <c r="I509" s="3"/>
      <c r="J509" s="3"/>
      <c r="K509" s="3"/>
      <c r="L509" s="3"/>
      <c r="M509" s="3"/>
      <c r="N509" s="3"/>
    </row>
    <row r="510" spans="5:14" ht="15.95" customHeight="1">
      <c r="E510" s="3"/>
      <c r="F510" s="3"/>
      <c r="G510" s="3"/>
      <c r="H510" s="3"/>
      <c r="I510" s="3"/>
      <c r="J510" s="3"/>
      <c r="K510" s="3"/>
      <c r="L510" s="3"/>
      <c r="M510" s="3"/>
      <c r="N510" s="3"/>
    </row>
    <row r="511" spans="5:14" ht="15.95" customHeight="1">
      <c r="E511" s="3"/>
      <c r="F511" s="3"/>
      <c r="G511" s="3"/>
      <c r="H511" s="3"/>
      <c r="I511" s="3"/>
      <c r="J511" s="3"/>
      <c r="K511" s="3"/>
      <c r="L511" s="3"/>
      <c r="M511" s="3"/>
      <c r="N511" s="3"/>
    </row>
    <row r="512" spans="5:14" ht="15.95" customHeight="1">
      <c r="E512" s="3"/>
      <c r="F512" s="3"/>
      <c r="G512" s="3"/>
      <c r="H512" s="3"/>
      <c r="I512" s="3"/>
      <c r="J512" s="3"/>
      <c r="K512" s="3"/>
      <c r="L512" s="3"/>
      <c r="M512" s="3"/>
      <c r="N512" s="3"/>
    </row>
    <row r="513" spans="5:14" ht="15.95" customHeight="1">
      <c r="E513" s="3"/>
      <c r="F513" s="3"/>
      <c r="G513" s="3"/>
      <c r="H513" s="3"/>
      <c r="I513" s="3"/>
      <c r="J513" s="3"/>
      <c r="K513" s="3"/>
      <c r="L513" s="3"/>
      <c r="M513" s="3"/>
      <c r="N513" s="3"/>
    </row>
    <row r="514" spans="5:14" ht="15.95" customHeight="1">
      <c r="E514" s="3"/>
      <c r="F514" s="3"/>
      <c r="G514" s="3"/>
      <c r="H514" s="3"/>
      <c r="I514" s="3"/>
      <c r="J514" s="3"/>
      <c r="K514" s="3"/>
      <c r="L514" s="3"/>
      <c r="M514" s="3"/>
      <c r="N514" s="3"/>
    </row>
    <row r="515" spans="5:14" ht="15.95" customHeight="1">
      <c r="E515" s="3"/>
      <c r="F515" s="3"/>
      <c r="G515" s="3"/>
      <c r="H515" s="3"/>
      <c r="I515" s="3"/>
      <c r="J515" s="3"/>
      <c r="K515" s="3"/>
      <c r="L515" s="3"/>
      <c r="M515" s="3"/>
      <c r="N515" s="3"/>
    </row>
    <row r="516" spans="5:14" ht="15.95" customHeight="1">
      <c r="E516" s="3"/>
      <c r="F516" s="3"/>
      <c r="G516" s="3"/>
      <c r="H516" s="3"/>
      <c r="I516" s="3"/>
      <c r="J516" s="3"/>
      <c r="K516" s="3"/>
      <c r="L516" s="3"/>
      <c r="M516" s="3"/>
      <c r="N516" s="3"/>
    </row>
    <row r="517" spans="5:14" ht="15.95" customHeight="1">
      <c r="E517" s="3"/>
      <c r="F517" s="3"/>
      <c r="G517" s="3"/>
      <c r="H517" s="3"/>
      <c r="I517" s="3"/>
      <c r="J517" s="3"/>
      <c r="K517" s="3"/>
      <c r="L517" s="3"/>
      <c r="M517" s="3"/>
      <c r="N517" s="3"/>
    </row>
    <row r="518" spans="5:14" ht="15.95" customHeight="1">
      <c r="E518" s="3"/>
      <c r="F518" s="3"/>
      <c r="G518" s="3"/>
      <c r="H518" s="3"/>
      <c r="I518" s="3"/>
      <c r="J518" s="3"/>
      <c r="K518" s="3"/>
      <c r="L518" s="3"/>
      <c r="M518" s="3"/>
      <c r="N518" s="3"/>
    </row>
    <row r="519" spans="5:14" ht="15.95" customHeight="1">
      <c r="E519" s="3"/>
      <c r="F519" s="3"/>
      <c r="G519" s="3"/>
      <c r="H519" s="3"/>
      <c r="I519" s="3"/>
      <c r="J519" s="3"/>
      <c r="K519" s="3"/>
      <c r="L519" s="3"/>
      <c r="M519" s="3"/>
      <c r="N519" s="3"/>
    </row>
    <row r="520" spans="5:14" ht="15.95" customHeight="1">
      <c r="E520" s="3"/>
      <c r="F520" s="3"/>
      <c r="G520" s="3"/>
      <c r="H520" s="3"/>
      <c r="I520" s="3"/>
      <c r="J520" s="3"/>
      <c r="K520" s="3"/>
      <c r="L520" s="3"/>
      <c r="M520" s="3"/>
      <c r="N520" s="3"/>
    </row>
    <row r="521" spans="5:14" ht="15.95" customHeight="1">
      <c r="E521" s="3"/>
      <c r="F521" s="3"/>
      <c r="G521" s="3"/>
      <c r="H521" s="3"/>
      <c r="I521" s="3"/>
      <c r="J521" s="3"/>
      <c r="K521" s="3"/>
      <c r="L521" s="3"/>
      <c r="M521" s="3"/>
      <c r="N521" s="3"/>
    </row>
    <row r="522" spans="5:14" ht="15.95" customHeight="1">
      <c r="E522" s="3"/>
      <c r="F522" s="3"/>
      <c r="G522" s="3"/>
      <c r="H522" s="3"/>
      <c r="I522" s="3"/>
      <c r="J522" s="3"/>
      <c r="K522" s="3"/>
      <c r="L522" s="3"/>
      <c r="M522" s="3"/>
      <c r="N522" s="3"/>
    </row>
    <row r="523" spans="5:14" ht="15.95" customHeight="1">
      <c r="E523" s="3"/>
      <c r="F523" s="3"/>
      <c r="G523" s="3"/>
      <c r="H523" s="3"/>
      <c r="I523" s="3"/>
      <c r="J523" s="3"/>
      <c r="K523" s="3"/>
      <c r="L523" s="3"/>
      <c r="M523" s="3"/>
      <c r="N523" s="3"/>
    </row>
    <row r="524" spans="5:14" ht="15.95" customHeight="1">
      <c r="E524" s="3"/>
      <c r="F524" s="3"/>
      <c r="G524" s="3"/>
      <c r="H524" s="3"/>
      <c r="I524" s="3"/>
      <c r="J524" s="3"/>
      <c r="K524" s="3"/>
      <c r="L524" s="3"/>
      <c r="M524" s="3"/>
      <c r="N524" s="3"/>
    </row>
    <row r="525" spans="5:14" ht="15.95" customHeight="1">
      <c r="E525" s="3"/>
      <c r="F525" s="3"/>
      <c r="G525" s="3"/>
      <c r="H525" s="3"/>
      <c r="I525" s="3"/>
      <c r="J525" s="3"/>
      <c r="K525" s="3"/>
      <c r="L525" s="3"/>
      <c r="M525" s="3"/>
      <c r="N525" s="3"/>
    </row>
    <row r="526" spans="5:14" ht="15.95" customHeight="1">
      <c r="E526" s="3"/>
      <c r="F526" s="3"/>
      <c r="G526" s="3"/>
      <c r="H526" s="3"/>
      <c r="I526" s="3"/>
      <c r="J526" s="3"/>
      <c r="K526" s="3"/>
      <c r="L526" s="3"/>
      <c r="M526" s="3"/>
      <c r="N526" s="3"/>
    </row>
    <row r="527" spans="5:14" ht="15.95" customHeight="1">
      <c r="E527" s="3"/>
      <c r="F527" s="3"/>
      <c r="G527" s="3"/>
      <c r="H527" s="3"/>
      <c r="I527" s="3"/>
      <c r="J527" s="3"/>
      <c r="K527" s="3"/>
      <c r="L527" s="3"/>
      <c r="M527" s="3"/>
      <c r="N527" s="3"/>
    </row>
    <row r="528" spans="5:14" ht="15.95" customHeight="1">
      <c r="E528" s="3"/>
      <c r="F528" s="3"/>
      <c r="G528" s="3"/>
      <c r="H528" s="3"/>
      <c r="I528" s="3"/>
      <c r="J528" s="3"/>
      <c r="K528" s="3"/>
      <c r="L528" s="3"/>
      <c r="M528" s="3"/>
      <c r="N528" s="3"/>
    </row>
    <row r="529" spans="5:14" ht="15.95" customHeight="1">
      <c r="E529" s="3"/>
      <c r="F529" s="3"/>
      <c r="G529" s="3"/>
      <c r="H529" s="3"/>
      <c r="I529" s="3"/>
      <c r="J529" s="3"/>
      <c r="K529" s="3"/>
      <c r="L529" s="3"/>
      <c r="M529" s="3"/>
      <c r="N529" s="3"/>
    </row>
    <row r="530" spans="5:14" ht="15.95" customHeight="1">
      <c r="E530" s="3"/>
      <c r="F530" s="3"/>
      <c r="G530" s="3"/>
      <c r="H530" s="3"/>
      <c r="I530" s="3"/>
      <c r="J530" s="3"/>
      <c r="K530" s="3"/>
      <c r="L530" s="3"/>
      <c r="M530" s="3"/>
      <c r="N530" s="3"/>
    </row>
    <row r="531" spans="5:14" ht="15.95" customHeight="1">
      <c r="E531" s="3"/>
      <c r="F531" s="3"/>
      <c r="G531" s="3"/>
      <c r="H531" s="3"/>
      <c r="I531" s="3"/>
      <c r="J531" s="3"/>
      <c r="K531" s="3"/>
      <c r="L531" s="3"/>
      <c r="M531" s="3"/>
      <c r="N531" s="3"/>
    </row>
    <row r="532" spans="5:14" ht="15.95" customHeight="1">
      <c r="E532" s="3"/>
      <c r="F532" s="3"/>
      <c r="G532" s="3"/>
      <c r="H532" s="3"/>
      <c r="I532" s="3"/>
      <c r="J532" s="3"/>
      <c r="K532" s="3"/>
      <c r="L532" s="3"/>
      <c r="M532" s="3"/>
      <c r="N532" s="3"/>
    </row>
    <row r="533" spans="5:14" ht="15.95" customHeight="1">
      <c r="E533" s="3"/>
      <c r="F533" s="3"/>
      <c r="G533" s="3"/>
      <c r="H533" s="3"/>
      <c r="I533" s="3"/>
      <c r="J533" s="3"/>
      <c r="K533" s="3"/>
      <c r="L533" s="3"/>
      <c r="M533" s="3"/>
      <c r="N533" s="3"/>
    </row>
    <row r="534" spans="5:14" ht="15.95" customHeight="1">
      <c r="E534" s="3"/>
      <c r="F534" s="3"/>
      <c r="G534" s="3"/>
      <c r="H534" s="3"/>
      <c r="I534" s="3"/>
      <c r="J534" s="3"/>
      <c r="K534" s="3"/>
      <c r="L534" s="3"/>
      <c r="M534" s="3"/>
      <c r="N534" s="3"/>
    </row>
    <row r="535" spans="5:14" ht="15.95" customHeight="1">
      <c r="E535" s="3"/>
      <c r="F535" s="3"/>
      <c r="G535" s="3"/>
      <c r="H535" s="3"/>
      <c r="I535" s="3"/>
      <c r="J535" s="3"/>
      <c r="K535" s="3"/>
      <c r="L535" s="3"/>
      <c r="M535" s="3"/>
      <c r="N535" s="3"/>
    </row>
    <row r="536" spans="5:14" ht="15.95" customHeight="1">
      <c r="E536" s="3"/>
      <c r="F536" s="3"/>
      <c r="G536" s="3"/>
      <c r="H536" s="3"/>
      <c r="I536" s="3"/>
      <c r="J536" s="3"/>
      <c r="K536" s="3"/>
      <c r="L536" s="3"/>
      <c r="M536" s="3"/>
      <c r="N536" s="3"/>
    </row>
    <row r="537" spans="5:14" ht="15.95" customHeight="1">
      <c r="E537" s="3"/>
      <c r="F537" s="3"/>
      <c r="G537" s="3"/>
      <c r="H537" s="3"/>
      <c r="I537" s="3"/>
      <c r="J537" s="3"/>
      <c r="K537" s="3"/>
      <c r="L537" s="3"/>
      <c r="M537" s="3"/>
      <c r="N537" s="3"/>
    </row>
    <row r="538" spans="5:14" ht="15.95" customHeight="1">
      <c r="E538" s="3"/>
      <c r="F538" s="3"/>
      <c r="G538" s="3"/>
      <c r="H538" s="3"/>
      <c r="I538" s="3"/>
      <c r="J538" s="3"/>
      <c r="K538" s="3"/>
      <c r="L538" s="3"/>
      <c r="M538" s="3"/>
      <c r="N538" s="3"/>
    </row>
    <row r="539" spans="5:14" ht="15.95" customHeight="1">
      <c r="E539" s="3"/>
      <c r="F539" s="3"/>
      <c r="G539" s="3"/>
      <c r="H539" s="3"/>
      <c r="I539" s="3"/>
      <c r="J539" s="3"/>
      <c r="K539" s="3"/>
      <c r="L539" s="3"/>
      <c r="M539" s="3"/>
      <c r="N539" s="3"/>
    </row>
    <row r="540" spans="5:14" ht="15.95" customHeight="1">
      <c r="E540" s="3"/>
      <c r="F540" s="3"/>
      <c r="G540" s="3"/>
      <c r="H540" s="3"/>
      <c r="I540" s="3"/>
      <c r="J540" s="3"/>
      <c r="K540" s="3"/>
      <c r="L540" s="3"/>
      <c r="M540" s="3"/>
      <c r="N540" s="3"/>
    </row>
    <row r="541" spans="5:14" ht="15.95" customHeight="1">
      <c r="E541" s="3"/>
      <c r="F541" s="3"/>
      <c r="G541" s="3"/>
      <c r="H541" s="3"/>
      <c r="I541" s="3"/>
      <c r="J541" s="3"/>
      <c r="K541" s="3"/>
      <c r="L541" s="3"/>
      <c r="M541" s="3"/>
      <c r="N541" s="3"/>
    </row>
    <row r="542" spans="5:14" ht="15.95" customHeight="1">
      <c r="E542" s="3"/>
      <c r="F542" s="3"/>
      <c r="G542" s="3"/>
      <c r="H542" s="3"/>
      <c r="I542" s="3"/>
      <c r="J542" s="3"/>
      <c r="K542" s="3"/>
      <c r="L542" s="3"/>
      <c r="M542" s="3"/>
      <c r="N542" s="3"/>
    </row>
    <row r="543" spans="5:14" ht="15.95" customHeight="1">
      <c r="E543" s="3"/>
      <c r="F543" s="3"/>
      <c r="G543" s="3"/>
      <c r="H543" s="3"/>
      <c r="I543" s="3"/>
      <c r="J543" s="3"/>
      <c r="K543" s="3"/>
      <c r="L543" s="3"/>
      <c r="M543" s="3"/>
      <c r="N543" s="3"/>
    </row>
    <row r="544" spans="5:14" ht="15.95" customHeight="1">
      <c r="E544" s="3"/>
      <c r="F544" s="3"/>
      <c r="G544" s="3"/>
      <c r="H544" s="3"/>
      <c r="I544" s="3"/>
      <c r="J544" s="3"/>
      <c r="K544" s="3"/>
      <c r="L544" s="3"/>
      <c r="M544" s="3"/>
      <c r="N544" s="3"/>
    </row>
    <row r="545" spans="5:14" ht="15.95" customHeight="1">
      <c r="E545" s="3"/>
      <c r="F545" s="3"/>
      <c r="G545" s="3"/>
      <c r="H545" s="3"/>
      <c r="I545" s="3"/>
      <c r="J545" s="3"/>
      <c r="K545" s="3"/>
      <c r="L545" s="3"/>
      <c r="M545" s="3"/>
      <c r="N545" s="3"/>
    </row>
    <row r="546" spans="5:14" ht="15.95" customHeight="1">
      <c r="E546" s="3"/>
      <c r="F546" s="3"/>
      <c r="G546" s="3"/>
      <c r="H546" s="3"/>
      <c r="I546" s="3"/>
      <c r="J546" s="3"/>
      <c r="K546" s="3"/>
      <c r="L546" s="3"/>
      <c r="M546" s="3"/>
      <c r="N546" s="3"/>
    </row>
    <row r="547" spans="5:14" ht="15.95" customHeight="1">
      <c r="E547" s="3"/>
      <c r="F547" s="3"/>
      <c r="G547" s="3"/>
      <c r="H547" s="3"/>
      <c r="I547" s="3"/>
      <c r="J547" s="3"/>
      <c r="K547" s="3"/>
      <c r="L547" s="3"/>
      <c r="M547" s="3"/>
      <c r="N547" s="3"/>
    </row>
    <row r="548" spans="5:14" ht="15.95" customHeight="1">
      <c r="E548" s="3"/>
      <c r="F548" s="3"/>
      <c r="G548" s="3"/>
      <c r="H548" s="3"/>
      <c r="I548" s="3"/>
      <c r="J548" s="3"/>
      <c r="K548" s="3"/>
      <c r="L548" s="3"/>
      <c r="M548" s="3"/>
      <c r="N548" s="3"/>
    </row>
    <row r="549" spans="5:14" ht="15.95" customHeight="1">
      <c r="E549" s="3"/>
      <c r="F549" s="3"/>
      <c r="G549" s="3"/>
      <c r="H549" s="3"/>
      <c r="I549" s="3"/>
      <c r="J549" s="3"/>
      <c r="K549" s="3"/>
      <c r="L549" s="3"/>
      <c r="M549" s="3"/>
      <c r="N549" s="3"/>
    </row>
    <row r="550" spans="5:14" ht="15.95" customHeight="1">
      <c r="E550" s="3"/>
      <c r="F550" s="3"/>
      <c r="G550" s="3"/>
      <c r="H550" s="3"/>
      <c r="I550" s="3"/>
      <c r="J550" s="3"/>
      <c r="K550" s="3"/>
      <c r="L550" s="3"/>
      <c r="M550" s="3"/>
      <c r="N550" s="3"/>
    </row>
    <row r="551" spans="5:14" ht="15.95" customHeight="1">
      <c r="E551" s="3"/>
      <c r="F551" s="3"/>
      <c r="G551" s="3"/>
      <c r="H551" s="3"/>
      <c r="I551" s="3"/>
      <c r="J551" s="3"/>
      <c r="K551" s="3"/>
      <c r="L551" s="3"/>
      <c r="M551" s="3"/>
      <c r="N551" s="3"/>
    </row>
    <row r="552" spans="5:14" ht="15.95" customHeight="1">
      <c r="E552" s="3"/>
      <c r="F552" s="3"/>
      <c r="G552" s="3"/>
      <c r="H552" s="3"/>
      <c r="I552" s="3"/>
      <c r="J552" s="3"/>
      <c r="K552" s="3"/>
      <c r="L552" s="3"/>
      <c r="M552" s="3"/>
      <c r="N552" s="3"/>
    </row>
    <row r="553" spans="5:14" ht="15.95" customHeight="1">
      <c r="E553" s="3"/>
      <c r="F553" s="3"/>
      <c r="G553" s="3"/>
      <c r="H553" s="3"/>
      <c r="I553" s="3"/>
      <c r="J553" s="3"/>
      <c r="K553" s="3"/>
      <c r="L553" s="3"/>
      <c r="M553" s="3"/>
      <c r="N553" s="3"/>
    </row>
    <row r="554" spans="5:14" ht="15.95" customHeight="1">
      <c r="E554" s="3"/>
      <c r="F554" s="3"/>
      <c r="G554" s="3"/>
      <c r="H554" s="3"/>
      <c r="I554" s="3"/>
      <c r="J554" s="3"/>
      <c r="K554" s="3"/>
      <c r="L554" s="3"/>
      <c r="M554" s="3"/>
      <c r="N554" s="3"/>
    </row>
    <row r="555" spans="5:14" ht="15.95" customHeight="1">
      <c r="E555" s="3"/>
      <c r="F555" s="3"/>
      <c r="G555" s="3"/>
      <c r="H555" s="3"/>
      <c r="I555" s="3"/>
      <c r="J555" s="3"/>
      <c r="K555" s="3"/>
      <c r="L555" s="3"/>
      <c r="M555" s="3"/>
      <c r="N555" s="3"/>
    </row>
    <row r="556" spans="5:14" ht="15.95" customHeight="1">
      <c r="E556" s="3"/>
      <c r="F556" s="3"/>
      <c r="G556" s="3"/>
      <c r="H556" s="3"/>
      <c r="I556" s="3"/>
      <c r="J556" s="3"/>
      <c r="K556" s="3"/>
      <c r="L556" s="3"/>
      <c r="M556" s="3"/>
      <c r="N556" s="3"/>
    </row>
    <row r="557" spans="5:14" ht="15.95" customHeight="1">
      <c r="E557" s="3"/>
      <c r="F557" s="3"/>
      <c r="G557" s="3"/>
      <c r="H557" s="3"/>
      <c r="I557" s="3"/>
      <c r="J557" s="3"/>
      <c r="K557" s="3"/>
      <c r="L557" s="3"/>
      <c r="M557" s="3"/>
      <c r="N557" s="3"/>
    </row>
    <row r="558" spans="5:14" ht="15.95" customHeight="1">
      <c r="E558" s="3"/>
      <c r="F558" s="3"/>
      <c r="G558" s="3"/>
      <c r="H558" s="3"/>
      <c r="I558" s="3"/>
      <c r="J558" s="3"/>
      <c r="K558" s="3"/>
      <c r="L558" s="3"/>
      <c r="M558" s="3"/>
      <c r="N558" s="3"/>
    </row>
    <row r="559" spans="5:14" ht="15.95" customHeight="1">
      <c r="E559" s="3"/>
      <c r="F559" s="3"/>
      <c r="G559" s="3"/>
      <c r="H559" s="3"/>
      <c r="I559" s="3"/>
      <c r="J559" s="3"/>
      <c r="K559" s="3"/>
      <c r="L559" s="3"/>
      <c r="M559" s="3"/>
      <c r="N559" s="3"/>
    </row>
    <row r="560" spans="5:14" ht="15.95" customHeight="1">
      <c r="E560" s="3"/>
      <c r="F560" s="3"/>
      <c r="G560" s="3"/>
      <c r="H560" s="3"/>
      <c r="I560" s="3"/>
      <c r="J560" s="3"/>
      <c r="K560" s="3"/>
      <c r="L560" s="3"/>
      <c r="M560" s="3"/>
      <c r="N560" s="3"/>
    </row>
    <row r="561" spans="5:14" ht="15.95" customHeight="1">
      <c r="E561" s="3"/>
      <c r="F561" s="3"/>
      <c r="G561" s="3"/>
      <c r="H561" s="3"/>
      <c r="I561" s="3"/>
      <c r="J561" s="3"/>
      <c r="K561" s="3"/>
      <c r="L561" s="3"/>
      <c r="M561" s="3"/>
      <c r="N561" s="3"/>
    </row>
    <row r="562" spans="5:14" ht="15.95" customHeight="1">
      <c r="E562" s="3"/>
      <c r="F562" s="3"/>
      <c r="G562" s="3"/>
      <c r="H562" s="3"/>
      <c r="I562" s="3"/>
      <c r="J562" s="3"/>
      <c r="K562" s="3"/>
      <c r="L562" s="3"/>
      <c r="M562" s="3"/>
      <c r="N562" s="3"/>
    </row>
    <row r="563" spans="5:14" ht="15.95" customHeight="1">
      <c r="E563" s="3"/>
      <c r="F563" s="3"/>
      <c r="G563" s="3"/>
      <c r="H563" s="3"/>
      <c r="I563" s="3"/>
      <c r="J563" s="3"/>
      <c r="K563" s="3"/>
      <c r="L563" s="3"/>
      <c r="M563" s="3"/>
      <c r="N563" s="3"/>
    </row>
    <row r="564" spans="5:14" ht="15.95" customHeight="1">
      <c r="E564" s="3"/>
      <c r="F564" s="3"/>
      <c r="G564" s="3"/>
      <c r="H564" s="3"/>
      <c r="I564" s="3"/>
      <c r="J564" s="3"/>
      <c r="K564" s="3"/>
      <c r="L564" s="3"/>
      <c r="M564" s="3"/>
      <c r="N564" s="3"/>
    </row>
    <row r="565" spans="5:14" ht="15.95" customHeight="1">
      <c r="E565" s="3"/>
      <c r="F565" s="3"/>
      <c r="G565" s="3"/>
      <c r="H565" s="3"/>
      <c r="I565" s="3"/>
      <c r="J565" s="3"/>
      <c r="K565" s="3"/>
      <c r="L565" s="3"/>
      <c r="M565" s="3"/>
      <c r="N565" s="3"/>
    </row>
    <row r="566" spans="5:14" ht="15.95" customHeight="1">
      <c r="E566" s="3"/>
      <c r="F566" s="3"/>
      <c r="G566" s="3"/>
      <c r="H566" s="3"/>
      <c r="I566" s="3"/>
      <c r="J566" s="3"/>
      <c r="K566" s="3"/>
      <c r="L566" s="3"/>
      <c r="M566" s="3"/>
      <c r="N566" s="3"/>
    </row>
    <row r="567" spans="5:14" ht="15.95" customHeight="1">
      <c r="E567" s="3"/>
      <c r="F567" s="3"/>
      <c r="G567" s="3"/>
      <c r="H567" s="3"/>
      <c r="I567" s="3"/>
      <c r="J567" s="3"/>
      <c r="K567" s="3"/>
      <c r="L567" s="3"/>
      <c r="M567" s="3"/>
      <c r="N567" s="3"/>
    </row>
    <row r="568" spans="5:14" ht="15.95" customHeight="1">
      <c r="E568" s="3"/>
      <c r="F568" s="3"/>
      <c r="G568" s="3"/>
      <c r="H568" s="3"/>
      <c r="I568" s="3"/>
      <c r="J568" s="3"/>
      <c r="K568" s="3"/>
      <c r="L568" s="3"/>
      <c r="M568" s="3"/>
      <c r="N568" s="3"/>
    </row>
    <row r="569" spans="5:14" ht="15.95" customHeight="1">
      <c r="E569" s="3"/>
      <c r="F569" s="3"/>
      <c r="G569" s="3"/>
      <c r="H569" s="3"/>
      <c r="I569" s="3"/>
      <c r="J569" s="3"/>
      <c r="K569" s="3"/>
      <c r="L569" s="3"/>
      <c r="M569" s="3"/>
      <c r="N569" s="3"/>
    </row>
    <row r="570" spans="5:14" ht="15.95" customHeight="1">
      <c r="E570" s="3"/>
      <c r="F570" s="3"/>
      <c r="G570" s="3"/>
      <c r="H570" s="3"/>
      <c r="I570" s="3"/>
      <c r="J570" s="3"/>
      <c r="K570" s="3"/>
      <c r="L570" s="3"/>
      <c r="M570" s="3"/>
      <c r="N570" s="3"/>
    </row>
    <row r="571" spans="5:14" ht="15.95" customHeight="1">
      <c r="E571" s="3"/>
      <c r="F571" s="3"/>
      <c r="G571" s="3"/>
      <c r="H571" s="3"/>
      <c r="I571" s="3"/>
      <c r="J571" s="3"/>
      <c r="K571" s="3"/>
      <c r="L571" s="3"/>
      <c r="M571" s="3"/>
      <c r="N571" s="3"/>
    </row>
    <row r="572" spans="5:14" ht="15.95" customHeight="1">
      <c r="E572" s="3"/>
      <c r="F572" s="3"/>
      <c r="G572" s="3"/>
      <c r="H572" s="3"/>
      <c r="I572" s="3"/>
      <c r="J572" s="3"/>
      <c r="K572" s="3"/>
      <c r="L572" s="3"/>
      <c r="M572" s="3"/>
      <c r="N572" s="3"/>
    </row>
    <row r="573" spans="5:14" ht="15.95" customHeight="1">
      <c r="E573" s="3"/>
      <c r="F573" s="3"/>
      <c r="G573" s="3"/>
      <c r="H573" s="3"/>
      <c r="I573" s="3"/>
      <c r="J573" s="3"/>
      <c r="K573" s="3"/>
      <c r="L573" s="3"/>
      <c r="M573" s="3"/>
      <c r="N573" s="3"/>
    </row>
    <row r="574" spans="5:14" ht="15.95" customHeight="1">
      <c r="E574" s="3"/>
      <c r="F574" s="3"/>
      <c r="G574" s="3"/>
      <c r="H574" s="3"/>
      <c r="I574" s="3"/>
      <c r="J574" s="3"/>
      <c r="K574" s="3"/>
      <c r="L574" s="3"/>
      <c r="M574" s="3"/>
      <c r="N574" s="3"/>
    </row>
    <row r="575" spans="5:14" ht="15.95" customHeight="1">
      <c r="E575" s="3"/>
      <c r="F575" s="3"/>
      <c r="G575" s="3"/>
      <c r="H575" s="3"/>
      <c r="I575" s="3"/>
      <c r="J575" s="3"/>
      <c r="K575" s="3"/>
      <c r="L575" s="3"/>
      <c r="M575" s="3"/>
      <c r="N575" s="3"/>
    </row>
    <row r="576" spans="5:14" ht="15.95" customHeight="1">
      <c r="E576" s="3"/>
      <c r="F576" s="3"/>
      <c r="G576" s="3"/>
      <c r="H576" s="3"/>
      <c r="I576" s="3"/>
      <c r="J576" s="3"/>
      <c r="K576" s="3"/>
      <c r="L576" s="3"/>
      <c r="M576" s="3"/>
      <c r="N576" s="3"/>
    </row>
    <row r="577" spans="5:14" ht="15.95" customHeight="1">
      <c r="E577" s="3"/>
      <c r="F577" s="3"/>
      <c r="G577" s="3"/>
      <c r="H577" s="3"/>
      <c r="I577" s="3"/>
      <c r="J577" s="3"/>
      <c r="K577" s="3"/>
      <c r="L577" s="3"/>
      <c r="M577" s="3"/>
      <c r="N577" s="3"/>
    </row>
    <row r="578" spans="5:14" ht="15.95" customHeight="1">
      <c r="E578" s="3"/>
      <c r="F578" s="3"/>
      <c r="G578" s="3"/>
      <c r="H578" s="3"/>
      <c r="I578" s="3"/>
      <c r="J578" s="3"/>
      <c r="K578" s="3"/>
      <c r="L578" s="3"/>
      <c r="M578" s="3"/>
      <c r="N578" s="3"/>
    </row>
    <row r="579" spans="5:14" ht="15.95" customHeight="1">
      <c r="E579" s="3"/>
      <c r="F579" s="3"/>
      <c r="G579" s="3"/>
      <c r="H579" s="3"/>
      <c r="I579" s="3"/>
      <c r="J579" s="3"/>
      <c r="K579" s="3"/>
      <c r="L579" s="3"/>
      <c r="M579" s="3"/>
      <c r="N579" s="3"/>
    </row>
    <row r="580" spans="5:14" ht="15.95" customHeight="1">
      <c r="E580" s="3"/>
      <c r="F580" s="3"/>
      <c r="G580" s="3"/>
      <c r="H580" s="3"/>
      <c r="I580" s="3"/>
      <c r="J580" s="3"/>
      <c r="K580" s="3"/>
      <c r="L580" s="3"/>
      <c r="M580" s="3"/>
      <c r="N580" s="3"/>
    </row>
    <row r="581" spans="5:14" ht="15.95" customHeight="1">
      <c r="E581" s="3"/>
      <c r="F581" s="3"/>
      <c r="G581" s="3"/>
      <c r="H581" s="3"/>
      <c r="I581" s="3"/>
      <c r="J581" s="3"/>
      <c r="K581" s="3"/>
      <c r="L581" s="3"/>
      <c r="M581" s="3"/>
      <c r="N581" s="3"/>
    </row>
    <row r="582" spans="5:14" ht="15.95" customHeight="1">
      <c r="E582" s="3"/>
      <c r="F582" s="3"/>
      <c r="G582" s="3"/>
      <c r="H582" s="3"/>
      <c r="I582" s="3"/>
      <c r="J582" s="3"/>
      <c r="K582" s="3"/>
      <c r="L582" s="3"/>
      <c r="M582" s="3"/>
      <c r="N582" s="3"/>
    </row>
    <row r="583" spans="5:14" ht="15.95" customHeight="1">
      <c r="E583" s="3"/>
      <c r="F583" s="3"/>
      <c r="G583" s="3"/>
      <c r="H583" s="3"/>
      <c r="I583" s="3"/>
      <c r="J583" s="3"/>
      <c r="K583" s="3"/>
      <c r="L583" s="3"/>
      <c r="M583" s="3"/>
      <c r="N583" s="3"/>
    </row>
    <row r="584" spans="5:14" ht="15.95" customHeight="1">
      <c r="E584" s="3"/>
      <c r="F584" s="3"/>
      <c r="G584" s="3"/>
      <c r="H584" s="3"/>
      <c r="I584" s="3"/>
      <c r="J584" s="3"/>
      <c r="K584" s="3"/>
      <c r="L584" s="3"/>
      <c r="M584" s="3"/>
      <c r="N584" s="3"/>
    </row>
    <row r="585" spans="5:14" ht="15.95" customHeight="1">
      <c r="E585" s="3"/>
      <c r="F585" s="3"/>
      <c r="G585" s="3"/>
      <c r="H585" s="3"/>
      <c r="I585" s="3"/>
      <c r="J585" s="3"/>
      <c r="K585" s="3"/>
      <c r="L585" s="3"/>
      <c r="M585" s="3"/>
      <c r="N585" s="3"/>
    </row>
    <row r="586" spans="5:14" ht="15.95" customHeight="1">
      <c r="E586" s="3"/>
      <c r="F586" s="3"/>
      <c r="G586" s="3"/>
      <c r="H586" s="3"/>
      <c r="I586" s="3"/>
      <c r="J586" s="3"/>
      <c r="K586" s="3"/>
      <c r="L586" s="3"/>
      <c r="M586" s="3"/>
      <c r="N586" s="3"/>
    </row>
    <row r="587" spans="5:14" ht="15.95" customHeight="1">
      <c r="E587" s="3"/>
      <c r="F587" s="3"/>
      <c r="G587" s="3"/>
      <c r="H587" s="3"/>
      <c r="I587" s="3"/>
      <c r="J587" s="3"/>
      <c r="K587" s="3"/>
      <c r="L587" s="3"/>
      <c r="M587" s="3"/>
      <c r="N587" s="3"/>
    </row>
    <row r="588" spans="5:14" ht="15.95" customHeight="1">
      <c r="E588" s="3"/>
      <c r="F588" s="3"/>
      <c r="G588" s="3"/>
      <c r="H588" s="3"/>
      <c r="I588" s="3"/>
      <c r="J588" s="3"/>
      <c r="K588" s="3"/>
      <c r="L588" s="3"/>
      <c r="M588" s="3"/>
      <c r="N588" s="3"/>
    </row>
  </sheetData>
  <mergeCells count="1829">
    <mergeCell ref="AM159:AO159"/>
    <mergeCell ref="AP159:AR159"/>
    <mergeCell ref="A160:D160"/>
    <mergeCell ref="S159:U159"/>
    <mergeCell ref="V159:X159"/>
    <mergeCell ref="Y159:AB159"/>
    <mergeCell ref="AC159:AE159"/>
    <mergeCell ref="AF159:AH159"/>
    <mergeCell ref="AI159:AL159"/>
    <mergeCell ref="AC158:AE158"/>
    <mergeCell ref="AF158:AH158"/>
    <mergeCell ref="AI158:AL158"/>
    <mergeCell ref="AM158:AO158"/>
    <mergeCell ref="AP158:AR158"/>
    <mergeCell ref="A159:D159"/>
    <mergeCell ref="E159:H159"/>
    <mergeCell ref="I159:K159"/>
    <mergeCell ref="L159:N159"/>
    <mergeCell ref="O159:R159"/>
    <mergeCell ref="AP156:AR156"/>
    <mergeCell ref="A157:D157"/>
    <mergeCell ref="A158:D158"/>
    <mergeCell ref="E158:H158"/>
    <mergeCell ref="I158:K158"/>
    <mergeCell ref="L158:N158"/>
    <mergeCell ref="O158:R158"/>
    <mergeCell ref="S158:U158"/>
    <mergeCell ref="V158:X158"/>
    <mergeCell ref="Y158:AB158"/>
    <mergeCell ref="V156:X156"/>
    <mergeCell ref="Y156:AB156"/>
    <mergeCell ref="AC156:AE156"/>
    <mergeCell ref="AF156:AH156"/>
    <mergeCell ref="AI156:AL156"/>
    <mergeCell ref="AM156:AO156"/>
    <mergeCell ref="AF155:AH155"/>
    <mergeCell ref="AI155:AL155"/>
    <mergeCell ref="AM155:AO155"/>
    <mergeCell ref="AP155:AR155"/>
    <mergeCell ref="A156:D156"/>
    <mergeCell ref="E156:H156"/>
    <mergeCell ref="I156:K156"/>
    <mergeCell ref="L156:N156"/>
    <mergeCell ref="O156:R156"/>
    <mergeCell ref="S156:U156"/>
    <mergeCell ref="AP154:AR154"/>
    <mergeCell ref="A155:D155"/>
    <mergeCell ref="E155:H155"/>
    <mergeCell ref="I155:K155"/>
    <mergeCell ref="L155:N155"/>
    <mergeCell ref="O155:R155"/>
    <mergeCell ref="S155:U155"/>
    <mergeCell ref="V155:X155"/>
    <mergeCell ref="Y155:AB155"/>
    <mergeCell ref="AC155:AE155"/>
    <mergeCell ref="V154:X154"/>
    <mergeCell ref="Y154:AB154"/>
    <mergeCell ref="AC154:AE154"/>
    <mergeCell ref="AF154:AH154"/>
    <mergeCell ref="AI154:AL154"/>
    <mergeCell ref="AM154:AO154"/>
    <mergeCell ref="AF153:AH153"/>
    <mergeCell ref="AI153:AL153"/>
    <mergeCell ref="AM153:AO153"/>
    <mergeCell ref="AP153:AR153"/>
    <mergeCell ref="A154:D154"/>
    <mergeCell ref="E154:H154"/>
    <mergeCell ref="I154:K154"/>
    <mergeCell ref="L154:N154"/>
    <mergeCell ref="O154:R154"/>
    <mergeCell ref="S154:U154"/>
    <mergeCell ref="AP152:AR152"/>
    <mergeCell ref="A153:D153"/>
    <mergeCell ref="E153:H153"/>
    <mergeCell ref="I153:K153"/>
    <mergeCell ref="L153:N153"/>
    <mergeCell ref="O153:R153"/>
    <mergeCell ref="S153:U153"/>
    <mergeCell ref="V153:X153"/>
    <mergeCell ref="Y153:AB153"/>
    <mergeCell ref="AC153:AE153"/>
    <mergeCell ref="V152:X152"/>
    <mergeCell ref="Y152:AB152"/>
    <mergeCell ref="AC152:AE152"/>
    <mergeCell ref="AF152:AH152"/>
    <mergeCell ref="AI152:AL152"/>
    <mergeCell ref="AM152:AO152"/>
    <mergeCell ref="A152:D152"/>
    <mergeCell ref="E152:H152"/>
    <mergeCell ref="I152:K152"/>
    <mergeCell ref="L152:N152"/>
    <mergeCell ref="O152:R152"/>
    <mergeCell ref="S152:U152"/>
    <mergeCell ref="AC149:AE149"/>
    <mergeCell ref="AF149:AH149"/>
    <mergeCell ref="AI149:AL149"/>
    <mergeCell ref="AM149:AO149"/>
    <mergeCell ref="AP149:AR149"/>
    <mergeCell ref="A151:D151"/>
    <mergeCell ref="AM148:AO148"/>
    <mergeCell ref="AP148:AR148"/>
    <mergeCell ref="A149:D149"/>
    <mergeCell ref="E149:H149"/>
    <mergeCell ref="I149:K149"/>
    <mergeCell ref="L149:N149"/>
    <mergeCell ref="O149:R149"/>
    <mergeCell ref="S149:U149"/>
    <mergeCell ref="V149:X149"/>
    <mergeCell ref="Y149:AB149"/>
    <mergeCell ref="S148:U148"/>
    <mergeCell ref="V148:X148"/>
    <mergeCell ref="Y148:AB148"/>
    <mergeCell ref="AC148:AE148"/>
    <mergeCell ref="AF148:AH148"/>
    <mergeCell ref="AI148:AL148"/>
    <mergeCell ref="AC147:AE147"/>
    <mergeCell ref="AF147:AH147"/>
    <mergeCell ref="AI147:AL147"/>
    <mergeCell ref="AM147:AO147"/>
    <mergeCell ref="AP147:AR147"/>
    <mergeCell ref="A148:D148"/>
    <mergeCell ref="E148:H148"/>
    <mergeCell ref="I148:K148"/>
    <mergeCell ref="L148:N148"/>
    <mergeCell ref="O148:R148"/>
    <mergeCell ref="AM146:AO146"/>
    <mergeCell ref="AP146:AR146"/>
    <mergeCell ref="A147:D147"/>
    <mergeCell ref="E147:H147"/>
    <mergeCell ref="I147:K147"/>
    <mergeCell ref="L147:N147"/>
    <mergeCell ref="O147:R147"/>
    <mergeCell ref="S147:U147"/>
    <mergeCell ref="V147:X147"/>
    <mergeCell ref="Y147:AB147"/>
    <mergeCell ref="S146:U146"/>
    <mergeCell ref="V146:X146"/>
    <mergeCell ref="Y146:AB146"/>
    <mergeCell ref="AC146:AE146"/>
    <mergeCell ref="AF146:AH146"/>
    <mergeCell ref="AI146:AL146"/>
    <mergeCell ref="AC145:AE145"/>
    <mergeCell ref="AF145:AH145"/>
    <mergeCell ref="AI145:AL145"/>
    <mergeCell ref="AM145:AO145"/>
    <mergeCell ref="AP145:AR145"/>
    <mergeCell ref="A146:D146"/>
    <mergeCell ref="E146:H146"/>
    <mergeCell ref="I146:K146"/>
    <mergeCell ref="L146:N146"/>
    <mergeCell ref="O146:R146"/>
    <mergeCell ref="AP143:AR143"/>
    <mergeCell ref="A144:D144"/>
    <mergeCell ref="A145:D145"/>
    <mergeCell ref="E145:H145"/>
    <mergeCell ref="I145:K145"/>
    <mergeCell ref="L145:N145"/>
    <mergeCell ref="O145:R145"/>
    <mergeCell ref="S145:U145"/>
    <mergeCell ref="V145:X145"/>
    <mergeCell ref="Y145:AB145"/>
    <mergeCell ref="V143:X143"/>
    <mergeCell ref="Y143:AB143"/>
    <mergeCell ref="AC143:AE143"/>
    <mergeCell ref="AF143:AH143"/>
    <mergeCell ref="AI143:AL143"/>
    <mergeCell ref="AM143:AO143"/>
    <mergeCell ref="A142:D143"/>
    <mergeCell ref="E142:N142"/>
    <mergeCell ref="O142:X142"/>
    <mergeCell ref="Y142:AH142"/>
    <mergeCell ref="AI142:AR142"/>
    <mergeCell ref="E143:H143"/>
    <mergeCell ref="I143:K143"/>
    <mergeCell ref="L143:N143"/>
    <mergeCell ref="O143:R143"/>
    <mergeCell ref="S143:U143"/>
    <mergeCell ref="AF138:AH138"/>
    <mergeCell ref="AI138:AL138"/>
    <mergeCell ref="AM138:AO138"/>
    <mergeCell ref="AP138:AR138"/>
    <mergeCell ref="A140:D140"/>
    <mergeCell ref="A141:D141"/>
    <mergeCell ref="AP137:AR137"/>
    <mergeCell ref="A138:D138"/>
    <mergeCell ref="E138:H138"/>
    <mergeCell ref="I138:K138"/>
    <mergeCell ref="L138:N138"/>
    <mergeCell ref="O138:R138"/>
    <mergeCell ref="S138:U138"/>
    <mergeCell ref="V138:X138"/>
    <mergeCell ref="Y138:AB138"/>
    <mergeCell ref="AC138:AE138"/>
    <mergeCell ref="V137:X137"/>
    <mergeCell ref="Y137:AB137"/>
    <mergeCell ref="AC137:AE137"/>
    <mergeCell ref="AF137:AH137"/>
    <mergeCell ref="AI137:AL137"/>
    <mergeCell ref="AM137:AO137"/>
    <mergeCell ref="AF136:AH136"/>
    <mergeCell ref="AI136:AL136"/>
    <mergeCell ref="AM136:AO136"/>
    <mergeCell ref="AP136:AR136"/>
    <mergeCell ref="A137:D137"/>
    <mergeCell ref="E137:H137"/>
    <mergeCell ref="I137:K137"/>
    <mergeCell ref="L137:N137"/>
    <mergeCell ref="O137:R137"/>
    <mergeCell ref="S137:U137"/>
    <mergeCell ref="AP135:AR135"/>
    <mergeCell ref="A136:D136"/>
    <mergeCell ref="E136:H136"/>
    <mergeCell ref="I136:K136"/>
    <mergeCell ref="L136:N136"/>
    <mergeCell ref="O136:R136"/>
    <mergeCell ref="S136:U136"/>
    <mergeCell ref="V136:X136"/>
    <mergeCell ref="Y136:AB136"/>
    <mergeCell ref="AC136:AE136"/>
    <mergeCell ref="V135:X135"/>
    <mergeCell ref="Y135:AB135"/>
    <mergeCell ref="AC135:AE135"/>
    <mergeCell ref="AF135:AH135"/>
    <mergeCell ref="AI135:AL135"/>
    <mergeCell ref="AM135:AO135"/>
    <mergeCell ref="AF134:AH134"/>
    <mergeCell ref="AI134:AL134"/>
    <mergeCell ref="AM134:AO134"/>
    <mergeCell ref="AP134:AR134"/>
    <mergeCell ref="A135:D135"/>
    <mergeCell ref="E135:H135"/>
    <mergeCell ref="I135:K135"/>
    <mergeCell ref="L135:N135"/>
    <mergeCell ref="O135:R135"/>
    <mergeCell ref="S135:U135"/>
    <mergeCell ref="AP133:AR133"/>
    <mergeCell ref="A134:D134"/>
    <mergeCell ref="E134:H134"/>
    <mergeCell ref="I134:K134"/>
    <mergeCell ref="L134:N134"/>
    <mergeCell ref="O134:R134"/>
    <mergeCell ref="S134:U134"/>
    <mergeCell ref="V134:X134"/>
    <mergeCell ref="Y134:AB134"/>
    <mergeCell ref="AC134:AE134"/>
    <mergeCell ref="V133:X133"/>
    <mergeCell ref="Y133:AB133"/>
    <mergeCell ref="AC133:AE133"/>
    <mergeCell ref="AF133:AH133"/>
    <mergeCell ref="AI133:AL133"/>
    <mergeCell ref="AM133:AO133"/>
    <mergeCell ref="AF132:AH132"/>
    <mergeCell ref="AI132:AL132"/>
    <mergeCell ref="AM132:AO132"/>
    <mergeCell ref="AP132:AR132"/>
    <mergeCell ref="A133:D133"/>
    <mergeCell ref="E133:H133"/>
    <mergeCell ref="I133:K133"/>
    <mergeCell ref="L133:N133"/>
    <mergeCell ref="O133:R133"/>
    <mergeCell ref="S133:U133"/>
    <mergeCell ref="AP131:AR131"/>
    <mergeCell ref="A132:D132"/>
    <mergeCell ref="E132:H132"/>
    <mergeCell ref="I132:K132"/>
    <mergeCell ref="L132:N132"/>
    <mergeCell ref="O132:R132"/>
    <mergeCell ref="S132:U132"/>
    <mergeCell ref="V132:X132"/>
    <mergeCell ref="Y132:AB132"/>
    <mergeCell ref="AC132:AE132"/>
    <mergeCell ref="V131:X131"/>
    <mergeCell ref="Y131:AB131"/>
    <mergeCell ref="AC131:AE131"/>
    <mergeCell ref="AF131:AH131"/>
    <mergeCell ref="AI131:AL131"/>
    <mergeCell ref="AM131:AO131"/>
    <mergeCell ref="AF130:AH130"/>
    <mergeCell ref="AI130:AL130"/>
    <mergeCell ref="AM130:AO130"/>
    <mergeCell ref="AP130:AR130"/>
    <mergeCell ref="A131:D131"/>
    <mergeCell ref="E131:H131"/>
    <mergeCell ref="I131:K131"/>
    <mergeCell ref="L131:N131"/>
    <mergeCell ref="O131:R131"/>
    <mergeCell ref="S131:U131"/>
    <mergeCell ref="AP129:AR129"/>
    <mergeCell ref="A130:D130"/>
    <mergeCell ref="E130:H130"/>
    <mergeCell ref="I130:K130"/>
    <mergeCell ref="L130:N130"/>
    <mergeCell ref="O130:R130"/>
    <mergeCell ref="S130:U130"/>
    <mergeCell ref="V130:X130"/>
    <mergeCell ref="Y130:AB130"/>
    <mergeCell ref="AC130:AE130"/>
    <mergeCell ref="V129:X129"/>
    <mergeCell ref="Y129:AB129"/>
    <mergeCell ref="AC129:AE129"/>
    <mergeCell ref="AF129:AH129"/>
    <mergeCell ref="AI129:AL129"/>
    <mergeCell ref="AM129:AO129"/>
    <mergeCell ref="AF128:AH128"/>
    <mergeCell ref="AI128:AL128"/>
    <mergeCell ref="AM128:AO128"/>
    <mergeCell ref="AP128:AR128"/>
    <mergeCell ref="A129:D129"/>
    <mergeCell ref="E129:H129"/>
    <mergeCell ref="I129:K129"/>
    <mergeCell ref="L129:N129"/>
    <mergeCell ref="O129:R129"/>
    <mergeCell ref="S129:U129"/>
    <mergeCell ref="AP127:AR127"/>
    <mergeCell ref="A128:D128"/>
    <mergeCell ref="E128:H128"/>
    <mergeCell ref="I128:K128"/>
    <mergeCell ref="L128:N128"/>
    <mergeCell ref="O128:R128"/>
    <mergeCell ref="S128:U128"/>
    <mergeCell ref="V128:X128"/>
    <mergeCell ref="Y128:AB128"/>
    <mergeCell ref="AC128:AE128"/>
    <mergeCell ref="V127:X127"/>
    <mergeCell ref="Y127:AB127"/>
    <mergeCell ref="AC127:AE127"/>
    <mergeCell ref="AF127:AH127"/>
    <mergeCell ref="AI127:AL127"/>
    <mergeCell ref="AM127:AO127"/>
    <mergeCell ref="AF126:AH126"/>
    <mergeCell ref="AI126:AL126"/>
    <mergeCell ref="AM126:AO126"/>
    <mergeCell ref="AP126:AR126"/>
    <mergeCell ref="A127:D127"/>
    <mergeCell ref="E127:H127"/>
    <mergeCell ref="I127:K127"/>
    <mergeCell ref="L127:N127"/>
    <mergeCell ref="O127:R127"/>
    <mergeCell ref="S127:U127"/>
    <mergeCell ref="AP125:AR125"/>
    <mergeCell ref="A126:D126"/>
    <mergeCell ref="E126:H126"/>
    <mergeCell ref="I126:K126"/>
    <mergeCell ref="L126:N126"/>
    <mergeCell ref="O126:R126"/>
    <mergeCell ref="S126:U126"/>
    <mergeCell ref="V126:X126"/>
    <mergeCell ref="Y126:AB126"/>
    <mergeCell ref="AC126:AE126"/>
    <mergeCell ref="V125:X125"/>
    <mergeCell ref="Y125:AB125"/>
    <mergeCell ref="AC125:AE125"/>
    <mergeCell ref="AF125:AH125"/>
    <mergeCell ref="AI125:AL125"/>
    <mergeCell ref="AM125:AO125"/>
    <mergeCell ref="AF124:AH124"/>
    <mergeCell ref="AI124:AL124"/>
    <mergeCell ref="AM124:AO124"/>
    <mergeCell ref="AP124:AR124"/>
    <mergeCell ref="A125:D125"/>
    <mergeCell ref="E125:H125"/>
    <mergeCell ref="I125:K125"/>
    <mergeCell ref="L125:N125"/>
    <mergeCell ref="O125:R125"/>
    <mergeCell ref="S125:U125"/>
    <mergeCell ref="AP123:AR123"/>
    <mergeCell ref="A124:D124"/>
    <mergeCell ref="E124:H124"/>
    <mergeCell ref="I124:K124"/>
    <mergeCell ref="L124:N124"/>
    <mergeCell ref="O124:R124"/>
    <mergeCell ref="S124:U124"/>
    <mergeCell ref="V124:X124"/>
    <mergeCell ref="Y124:AB124"/>
    <mergeCell ref="AC124:AE124"/>
    <mergeCell ref="V123:X123"/>
    <mergeCell ref="Y123:AB123"/>
    <mergeCell ref="AC123:AE123"/>
    <mergeCell ref="AF123:AH123"/>
    <mergeCell ref="AI123:AL123"/>
    <mergeCell ref="AM123:AO123"/>
    <mergeCell ref="AF122:AH122"/>
    <mergeCell ref="AI122:AL122"/>
    <mergeCell ref="AM122:AO122"/>
    <mergeCell ref="AP122:AR122"/>
    <mergeCell ref="A123:D123"/>
    <mergeCell ref="E123:H123"/>
    <mergeCell ref="I123:K123"/>
    <mergeCell ref="L123:N123"/>
    <mergeCell ref="O123:R123"/>
    <mergeCell ref="S123:U123"/>
    <mergeCell ref="AP121:AR121"/>
    <mergeCell ref="A122:D122"/>
    <mergeCell ref="E122:H122"/>
    <mergeCell ref="I122:K122"/>
    <mergeCell ref="L122:N122"/>
    <mergeCell ref="O122:R122"/>
    <mergeCell ref="S122:U122"/>
    <mergeCell ref="V122:X122"/>
    <mergeCell ref="Y122:AB122"/>
    <mergeCell ref="AC122:AE122"/>
    <mergeCell ref="V121:X121"/>
    <mergeCell ref="Y121:AB121"/>
    <mergeCell ref="AC121:AE121"/>
    <mergeCell ref="AF121:AH121"/>
    <mergeCell ref="AI121:AL121"/>
    <mergeCell ref="AM121:AO121"/>
    <mergeCell ref="AF120:AH120"/>
    <mergeCell ref="AI120:AL120"/>
    <mergeCell ref="AM120:AO120"/>
    <mergeCell ref="AP120:AR120"/>
    <mergeCell ref="A121:D121"/>
    <mergeCell ref="E121:H121"/>
    <mergeCell ref="I121:K121"/>
    <mergeCell ref="L121:N121"/>
    <mergeCell ref="O121:R121"/>
    <mergeCell ref="S121:U121"/>
    <mergeCell ref="AP119:AR119"/>
    <mergeCell ref="A120:D120"/>
    <mergeCell ref="E120:H120"/>
    <mergeCell ref="I120:K120"/>
    <mergeCell ref="L120:N120"/>
    <mergeCell ref="O120:R120"/>
    <mergeCell ref="S120:U120"/>
    <mergeCell ref="V120:X120"/>
    <mergeCell ref="Y120:AB120"/>
    <mergeCell ref="AC120:AE120"/>
    <mergeCell ref="V119:X119"/>
    <mergeCell ref="Y119:AB119"/>
    <mergeCell ref="AC119:AE119"/>
    <mergeCell ref="AF119:AH119"/>
    <mergeCell ref="AI119:AL119"/>
    <mergeCell ref="AM119:AO119"/>
    <mergeCell ref="AF118:AH118"/>
    <mergeCell ref="AI118:AL118"/>
    <mergeCell ref="AM118:AO118"/>
    <mergeCell ref="AP118:AR118"/>
    <mergeCell ref="A119:D119"/>
    <mergeCell ref="E119:H119"/>
    <mergeCell ref="I119:K119"/>
    <mergeCell ref="L119:N119"/>
    <mergeCell ref="O119:R119"/>
    <mergeCell ref="S119:U119"/>
    <mergeCell ref="AP117:AR117"/>
    <mergeCell ref="A118:D118"/>
    <mergeCell ref="E118:H118"/>
    <mergeCell ref="I118:K118"/>
    <mergeCell ref="L118:N118"/>
    <mergeCell ref="O118:R118"/>
    <mergeCell ref="S118:U118"/>
    <mergeCell ref="V118:X118"/>
    <mergeCell ref="Y118:AB118"/>
    <mergeCell ref="AC118:AE118"/>
    <mergeCell ref="V117:X117"/>
    <mergeCell ref="Y117:AB117"/>
    <mergeCell ref="AC117:AE117"/>
    <mergeCell ref="AF117:AH117"/>
    <mergeCell ref="AI117:AL117"/>
    <mergeCell ref="AM117:AO117"/>
    <mergeCell ref="A113:D113"/>
    <mergeCell ref="E113:H113"/>
    <mergeCell ref="I113:K113"/>
    <mergeCell ref="L113:N113"/>
    <mergeCell ref="O113:R113"/>
    <mergeCell ref="S113:U113"/>
    <mergeCell ref="AF116:AH116"/>
    <mergeCell ref="AI116:AL116"/>
    <mergeCell ref="AM116:AO116"/>
    <mergeCell ref="AP116:AR116"/>
    <mergeCell ref="A117:D117"/>
    <mergeCell ref="E117:H117"/>
    <mergeCell ref="I117:K117"/>
    <mergeCell ref="L117:N117"/>
    <mergeCell ref="O117:R117"/>
    <mergeCell ref="S117:U117"/>
    <mergeCell ref="AP115:AR115"/>
    <mergeCell ref="A116:D116"/>
    <mergeCell ref="E116:H116"/>
    <mergeCell ref="I116:K116"/>
    <mergeCell ref="L116:N116"/>
    <mergeCell ref="O116:R116"/>
    <mergeCell ref="S116:U116"/>
    <mergeCell ref="V116:X116"/>
    <mergeCell ref="Y116:AB116"/>
    <mergeCell ref="AC116:AE116"/>
    <mergeCell ref="V115:X115"/>
    <mergeCell ref="Y115:AB115"/>
    <mergeCell ref="AC115:AE115"/>
    <mergeCell ref="AF115:AH115"/>
    <mergeCell ref="AI115:AL115"/>
    <mergeCell ref="AM115:AO115"/>
    <mergeCell ref="V112:X112"/>
    <mergeCell ref="AC106:AE106"/>
    <mergeCell ref="AF106:AH106"/>
    <mergeCell ref="AI106:AL106"/>
    <mergeCell ref="AM106:AO106"/>
    <mergeCell ref="AP106:AR106"/>
    <mergeCell ref="AF114:AH114"/>
    <mergeCell ref="AI114:AL114"/>
    <mergeCell ref="AM114:AO114"/>
    <mergeCell ref="AP114:AR114"/>
    <mergeCell ref="A115:D115"/>
    <mergeCell ref="E115:H115"/>
    <mergeCell ref="I115:K115"/>
    <mergeCell ref="L115:N115"/>
    <mergeCell ref="O115:R115"/>
    <mergeCell ref="S115:U115"/>
    <mergeCell ref="AP113:AR113"/>
    <mergeCell ref="A114:D114"/>
    <mergeCell ref="E114:H114"/>
    <mergeCell ref="I114:K114"/>
    <mergeCell ref="L114:N114"/>
    <mergeCell ref="O114:R114"/>
    <mergeCell ref="S114:U114"/>
    <mergeCell ref="V114:X114"/>
    <mergeCell ref="Y114:AB114"/>
    <mergeCell ref="AC114:AE114"/>
    <mergeCell ref="V113:X113"/>
    <mergeCell ref="Y113:AB113"/>
    <mergeCell ref="AC113:AE113"/>
    <mergeCell ref="AF113:AH113"/>
    <mergeCell ref="AI113:AL113"/>
    <mergeCell ref="AM113:AO113"/>
    <mergeCell ref="A111:D112"/>
    <mergeCell ref="E111:N111"/>
    <mergeCell ref="O111:X111"/>
    <mergeCell ref="Y111:AH111"/>
    <mergeCell ref="AI111:AR111"/>
    <mergeCell ref="AM105:AO105"/>
    <mergeCell ref="AP105:AR105"/>
    <mergeCell ref="A106:D106"/>
    <mergeCell ref="E106:H106"/>
    <mergeCell ref="I106:K106"/>
    <mergeCell ref="L106:N106"/>
    <mergeCell ref="O106:R106"/>
    <mergeCell ref="S106:U106"/>
    <mergeCell ref="V106:X106"/>
    <mergeCell ref="Y106:AB106"/>
    <mergeCell ref="S105:U105"/>
    <mergeCell ref="V105:X105"/>
    <mergeCell ref="Y105:AB105"/>
    <mergeCell ref="AC105:AE105"/>
    <mergeCell ref="AF105:AH105"/>
    <mergeCell ref="AI105:AL105"/>
    <mergeCell ref="Y112:AB112"/>
    <mergeCell ref="AC112:AE112"/>
    <mergeCell ref="AF112:AH112"/>
    <mergeCell ref="AI112:AL112"/>
    <mergeCell ref="AM112:AO112"/>
    <mergeCell ref="AP112:AR112"/>
    <mergeCell ref="E112:H112"/>
    <mergeCell ref="I112:K112"/>
    <mergeCell ref="L112:N112"/>
    <mergeCell ref="O112:R112"/>
    <mergeCell ref="S112:U112"/>
    <mergeCell ref="AC104:AE104"/>
    <mergeCell ref="AF104:AH104"/>
    <mergeCell ref="AI104:AL104"/>
    <mergeCell ref="AM104:AO104"/>
    <mergeCell ref="AP104:AR104"/>
    <mergeCell ref="A105:D105"/>
    <mergeCell ref="E105:H105"/>
    <mergeCell ref="I105:K105"/>
    <mergeCell ref="L105:N105"/>
    <mergeCell ref="O105:R105"/>
    <mergeCell ref="AM103:AO103"/>
    <mergeCell ref="AP103:AR103"/>
    <mergeCell ref="A104:D104"/>
    <mergeCell ref="E104:H104"/>
    <mergeCell ref="I104:K104"/>
    <mergeCell ref="L104:N104"/>
    <mergeCell ref="O104:R104"/>
    <mergeCell ref="S104:U104"/>
    <mergeCell ref="V104:X104"/>
    <mergeCell ref="Y104:AB104"/>
    <mergeCell ref="S103:U103"/>
    <mergeCell ref="V103:X103"/>
    <mergeCell ref="Y103:AB103"/>
    <mergeCell ref="AC103:AE103"/>
    <mergeCell ref="AF103:AH103"/>
    <mergeCell ref="AI103:AL103"/>
    <mergeCell ref="AC102:AE102"/>
    <mergeCell ref="AF102:AH102"/>
    <mergeCell ref="AI102:AL102"/>
    <mergeCell ref="AM102:AO102"/>
    <mergeCell ref="AP102:AR102"/>
    <mergeCell ref="A103:D103"/>
    <mergeCell ref="E103:H103"/>
    <mergeCell ref="I103:K103"/>
    <mergeCell ref="L103:N103"/>
    <mergeCell ref="O103:R103"/>
    <mergeCell ref="AM101:AO101"/>
    <mergeCell ref="AP101:AR101"/>
    <mergeCell ref="A102:D102"/>
    <mergeCell ref="E102:H102"/>
    <mergeCell ref="I102:K102"/>
    <mergeCell ref="L102:N102"/>
    <mergeCell ref="O102:R102"/>
    <mergeCell ref="S102:U102"/>
    <mergeCell ref="V102:X102"/>
    <mergeCell ref="Y102:AB102"/>
    <mergeCell ref="S101:U101"/>
    <mergeCell ref="V101:X101"/>
    <mergeCell ref="Y101:AB101"/>
    <mergeCell ref="AC101:AE101"/>
    <mergeCell ref="AF101:AH101"/>
    <mergeCell ref="AI101:AL101"/>
    <mergeCell ref="AC100:AE100"/>
    <mergeCell ref="AF100:AH100"/>
    <mergeCell ref="AI100:AL100"/>
    <mergeCell ref="AM100:AO100"/>
    <mergeCell ref="AP100:AR100"/>
    <mergeCell ref="A101:D101"/>
    <mergeCell ref="E101:H101"/>
    <mergeCell ref="I101:K101"/>
    <mergeCell ref="L101:N101"/>
    <mergeCell ref="O101:R101"/>
    <mergeCell ref="AM99:AO99"/>
    <mergeCell ref="AP99:AR99"/>
    <mergeCell ref="A100:D100"/>
    <mergeCell ref="E100:H100"/>
    <mergeCell ref="I100:K100"/>
    <mergeCell ref="L100:N100"/>
    <mergeCell ref="O100:R100"/>
    <mergeCell ref="S100:U100"/>
    <mergeCell ref="V100:X100"/>
    <mergeCell ref="Y100:AB100"/>
    <mergeCell ref="S99:U99"/>
    <mergeCell ref="V99:X99"/>
    <mergeCell ref="Y99:AB99"/>
    <mergeCell ref="AC99:AE99"/>
    <mergeCell ref="AF99:AH99"/>
    <mergeCell ref="AI99:AL99"/>
    <mergeCell ref="AC98:AE98"/>
    <mergeCell ref="AF98:AH98"/>
    <mergeCell ref="AI98:AL98"/>
    <mergeCell ref="AM98:AO98"/>
    <mergeCell ref="AP98:AR98"/>
    <mergeCell ref="A99:D99"/>
    <mergeCell ref="E99:H99"/>
    <mergeCell ref="I99:K99"/>
    <mergeCell ref="L99:N99"/>
    <mergeCell ref="O99:R99"/>
    <mergeCell ref="AM97:AO97"/>
    <mergeCell ref="AP97:AR97"/>
    <mergeCell ref="A98:D98"/>
    <mergeCell ref="E98:H98"/>
    <mergeCell ref="I98:K98"/>
    <mergeCell ref="L98:N98"/>
    <mergeCell ref="O98:R98"/>
    <mergeCell ref="S98:U98"/>
    <mergeCell ref="V98:X98"/>
    <mergeCell ref="Y98:AB98"/>
    <mergeCell ref="S97:U97"/>
    <mergeCell ref="V97:X97"/>
    <mergeCell ref="Y97:AB97"/>
    <mergeCell ref="AC97:AE97"/>
    <mergeCell ref="AF97:AH97"/>
    <mergeCell ref="AI97:AL97"/>
    <mergeCell ref="AC96:AE96"/>
    <mergeCell ref="AF96:AH96"/>
    <mergeCell ref="AI96:AL96"/>
    <mergeCell ref="AM96:AO96"/>
    <mergeCell ref="AP96:AR96"/>
    <mergeCell ref="A97:D97"/>
    <mergeCell ref="E97:H97"/>
    <mergeCell ref="I97:K97"/>
    <mergeCell ref="L97:N97"/>
    <mergeCell ref="O97:R97"/>
    <mergeCell ref="AM95:AO95"/>
    <mergeCell ref="AP95:AR95"/>
    <mergeCell ref="A96:D96"/>
    <mergeCell ref="E96:H96"/>
    <mergeCell ref="I96:K96"/>
    <mergeCell ref="L96:N96"/>
    <mergeCell ref="O96:R96"/>
    <mergeCell ref="S96:U96"/>
    <mergeCell ref="V96:X96"/>
    <mergeCell ref="Y96:AB96"/>
    <mergeCell ref="S95:U95"/>
    <mergeCell ref="V95:X95"/>
    <mergeCell ref="Y95:AB95"/>
    <mergeCell ref="AC95:AE95"/>
    <mergeCell ref="AF95:AH95"/>
    <mergeCell ref="AI95:AL95"/>
    <mergeCell ref="AC94:AE94"/>
    <mergeCell ref="AF94:AH94"/>
    <mergeCell ref="AI94:AL94"/>
    <mergeCell ref="AM94:AO94"/>
    <mergeCell ref="AP94:AR94"/>
    <mergeCell ref="A95:D95"/>
    <mergeCell ref="E95:H95"/>
    <mergeCell ref="I95:K95"/>
    <mergeCell ref="L95:N95"/>
    <mergeCell ref="O95:R95"/>
    <mergeCell ref="AM93:AO93"/>
    <mergeCell ref="AP93:AR93"/>
    <mergeCell ref="A94:D94"/>
    <mergeCell ref="E94:H94"/>
    <mergeCell ref="I94:K94"/>
    <mergeCell ref="L94:N94"/>
    <mergeCell ref="O94:R94"/>
    <mergeCell ref="S94:U94"/>
    <mergeCell ref="V94:X94"/>
    <mergeCell ref="Y94:AB94"/>
    <mergeCell ref="S93:U93"/>
    <mergeCell ref="V93:X93"/>
    <mergeCell ref="Y93:AB93"/>
    <mergeCell ref="AC93:AE93"/>
    <mergeCell ref="AF93:AH93"/>
    <mergeCell ref="AI93:AL93"/>
    <mergeCell ref="AC92:AE92"/>
    <mergeCell ref="AF92:AH92"/>
    <mergeCell ref="AI92:AL92"/>
    <mergeCell ref="AM92:AO92"/>
    <mergeCell ref="AP92:AR92"/>
    <mergeCell ref="A93:D93"/>
    <mergeCell ref="E93:H93"/>
    <mergeCell ref="I93:K93"/>
    <mergeCell ref="L93:N93"/>
    <mergeCell ref="O93:R93"/>
    <mergeCell ref="AM91:AO91"/>
    <mergeCell ref="AP91:AR91"/>
    <mergeCell ref="A92:D92"/>
    <mergeCell ref="E92:H92"/>
    <mergeCell ref="I92:K92"/>
    <mergeCell ref="L92:N92"/>
    <mergeCell ref="O92:R92"/>
    <mergeCell ref="S92:U92"/>
    <mergeCell ref="V92:X92"/>
    <mergeCell ref="Y92:AB92"/>
    <mergeCell ref="S91:U91"/>
    <mergeCell ref="V91:X91"/>
    <mergeCell ref="Y91:AB91"/>
    <mergeCell ref="AC91:AE91"/>
    <mergeCell ref="AF91:AH91"/>
    <mergeCell ref="AI91:AL91"/>
    <mergeCell ref="AC90:AE90"/>
    <mergeCell ref="AF90:AH90"/>
    <mergeCell ref="AI90:AL90"/>
    <mergeCell ref="AM90:AO90"/>
    <mergeCell ref="AP90:AR90"/>
    <mergeCell ref="A91:D91"/>
    <mergeCell ref="E91:H91"/>
    <mergeCell ref="I91:K91"/>
    <mergeCell ref="L91:N91"/>
    <mergeCell ref="O91:R91"/>
    <mergeCell ref="AM89:AO89"/>
    <mergeCell ref="AP89:AR89"/>
    <mergeCell ref="A90:D90"/>
    <mergeCell ref="E90:H90"/>
    <mergeCell ref="I90:K90"/>
    <mergeCell ref="L90:N90"/>
    <mergeCell ref="O90:R90"/>
    <mergeCell ref="S90:U90"/>
    <mergeCell ref="V90:X90"/>
    <mergeCell ref="Y90:AB90"/>
    <mergeCell ref="S89:U89"/>
    <mergeCell ref="V89:X89"/>
    <mergeCell ref="Y89:AB89"/>
    <mergeCell ref="AC89:AE89"/>
    <mergeCell ref="AF89:AH89"/>
    <mergeCell ref="AI89:AL89"/>
    <mergeCell ref="AC88:AE88"/>
    <mergeCell ref="AF88:AH88"/>
    <mergeCell ref="AI88:AL88"/>
    <mergeCell ref="AM88:AO88"/>
    <mergeCell ref="AP88:AR88"/>
    <mergeCell ref="A89:D89"/>
    <mergeCell ref="E89:H89"/>
    <mergeCell ref="I89:K89"/>
    <mergeCell ref="L89:N89"/>
    <mergeCell ref="O89:R89"/>
    <mergeCell ref="AM87:AO87"/>
    <mergeCell ref="AP87:AR87"/>
    <mergeCell ref="A88:D88"/>
    <mergeCell ref="E88:H88"/>
    <mergeCell ref="I88:K88"/>
    <mergeCell ref="L88:N88"/>
    <mergeCell ref="O88:R88"/>
    <mergeCell ref="S88:U88"/>
    <mergeCell ref="V88:X88"/>
    <mergeCell ref="Y88:AB88"/>
    <mergeCell ref="S87:U87"/>
    <mergeCell ref="V87:X87"/>
    <mergeCell ref="Y87:AB87"/>
    <mergeCell ref="AC87:AE87"/>
    <mergeCell ref="AF87:AH87"/>
    <mergeCell ref="AI87:AL87"/>
    <mergeCell ref="AC86:AE86"/>
    <mergeCell ref="AF86:AH86"/>
    <mergeCell ref="AI86:AL86"/>
    <mergeCell ref="AM86:AO86"/>
    <mergeCell ref="AP86:AR86"/>
    <mergeCell ref="A87:D87"/>
    <mergeCell ref="E87:H87"/>
    <mergeCell ref="I87:K87"/>
    <mergeCell ref="L87:N87"/>
    <mergeCell ref="O87:R87"/>
    <mergeCell ref="AM85:AO85"/>
    <mergeCell ref="AP85:AR85"/>
    <mergeCell ref="A86:D86"/>
    <mergeCell ref="E86:H86"/>
    <mergeCell ref="I86:K86"/>
    <mergeCell ref="L86:N86"/>
    <mergeCell ref="O86:R86"/>
    <mergeCell ref="S86:U86"/>
    <mergeCell ref="V86:X86"/>
    <mergeCell ref="Y86:AB86"/>
    <mergeCell ref="S85:U85"/>
    <mergeCell ref="V85:X85"/>
    <mergeCell ref="Y85:AB85"/>
    <mergeCell ref="AC85:AE85"/>
    <mergeCell ref="AF85:AH85"/>
    <mergeCell ref="AI85:AL85"/>
    <mergeCell ref="AC84:AE84"/>
    <mergeCell ref="AF84:AH84"/>
    <mergeCell ref="AI84:AL84"/>
    <mergeCell ref="AM84:AO84"/>
    <mergeCell ref="AP84:AR84"/>
    <mergeCell ref="A85:D85"/>
    <mergeCell ref="E85:H85"/>
    <mergeCell ref="I85:K85"/>
    <mergeCell ref="L85:N85"/>
    <mergeCell ref="O85:R85"/>
    <mergeCell ref="AM83:AO83"/>
    <mergeCell ref="AP83:AR83"/>
    <mergeCell ref="A84:D84"/>
    <mergeCell ref="E84:H84"/>
    <mergeCell ref="I84:K84"/>
    <mergeCell ref="L84:N84"/>
    <mergeCell ref="O84:R84"/>
    <mergeCell ref="S84:U84"/>
    <mergeCell ref="V84:X84"/>
    <mergeCell ref="Y84:AB84"/>
    <mergeCell ref="S83:U83"/>
    <mergeCell ref="V83:X83"/>
    <mergeCell ref="Y83:AB83"/>
    <mergeCell ref="AC83:AE83"/>
    <mergeCell ref="AF83:AH83"/>
    <mergeCell ref="AI83:AL83"/>
    <mergeCell ref="AC82:AE82"/>
    <mergeCell ref="AF82:AH82"/>
    <mergeCell ref="AI82:AL82"/>
    <mergeCell ref="AM82:AO82"/>
    <mergeCell ref="AP82:AR82"/>
    <mergeCell ref="A83:D83"/>
    <mergeCell ref="E83:H83"/>
    <mergeCell ref="I83:K83"/>
    <mergeCell ref="L83:N83"/>
    <mergeCell ref="O83:R83"/>
    <mergeCell ref="AM81:AO81"/>
    <mergeCell ref="AP81:AR81"/>
    <mergeCell ref="A82:D82"/>
    <mergeCell ref="E82:H82"/>
    <mergeCell ref="I82:K82"/>
    <mergeCell ref="L82:N82"/>
    <mergeCell ref="O82:R82"/>
    <mergeCell ref="S82:U82"/>
    <mergeCell ref="V82:X82"/>
    <mergeCell ref="Y82:AB82"/>
    <mergeCell ref="S81:U81"/>
    <mergeCell ref="V81:X81"/>
    <mergeCell ref="Y81:AB81"/>
    <mergeCell ref="AC81:AE81"/>
    <mergeCell ref="AF81:AH81"/>
    <mergeCell ref="AI81:AL81"/>
    <mergeCell ref="AC80:AE80"/>
    <mergeCell ref="AF80:AH80"/>
    <mergeCell ref="AI80:AL80"/>
    <mergeCell ref="AM80:AO80"/>
    <mergeCell ref="AP80:AR80"/>
    <mergeCell ref="A81:D81"/>
    <mergeCell ref="E81:H81"/>
    <mergeCell ref="I81:K81"/>
    <mergeCell ref="L81:N81"/>
    <mergeCell ref="O81:R81"/>
    <mergeCell ref="AM79:AO79"/>
    <mergeCell ref="AP79:AR79"/>
    <mergeCell ref="A80:D80"/>
    <mergeCell ref="E80:H80"/>
    <mergeCell ref="I80:K80"/>
    <mergeCell ref="L80:N80"/>
    <mergeCell ref="O80:R80"/>
    <mergeCell ref="S80:U80"/>
    <mergeCell ref="V80:X80"/>
    <mergeCell ref="Y80:AB80"/>
    <mergeCell ref="S79:U79"/>
    <mergeCell ref="V79:X79"/>
    <mergeCell ref="Y79:AB79"/>
    <mergeCell ref="AC79:AE79"/>
    <mergeCell ref="AF79:AH79"/>
    <mergeCell ref="AI79:AL79"/>
    <mergeCell ref="AC78:AE78"/>
    <mergeCell ref="AF78:AH78"/>
    <mergeCell ref="AI78:AL78"/>
    <mergeCell ref="AM78:AO78"/>
    <mergeCell ref="AP78:AR78"/>
    <mergeCell ref="A79:D79"/>
    <mergeCell ref="E79:H79"/>
    <mergeCell ref="I79:K79"/>
    <mergeCell ref="L79:N79"/>
    <mergeCell ref="O79:R79"/>
    <mergeCell ref="AM77:AO77"/>
    <mergeCell ref="AP77:AR77"/>
    <mergeCell ref="A78:D78"/>
    <mergeCell ref="E78:H78"/>
    <mergeCell ref="I78:K78"/>
    <mergeCell ref="L78:N78"/>
    <mergeCell ref="O78:R78"/>
    <mergeCell ref="S78:U78"/>
    <mergeCell ref="V78:X78"/>
    <mergeCell ref="Y78:AB78"/>
    <mergeCell ref="S77:U77"/>
    <mergeCell ref="V77:X77"/>
    <mergeCell ref="Y77:AB77"/>
    <mergeCell ref="AC77:AE77"/>
    <mergeCell ref="AF77:AH77"/>
    <mergeCell ref="AI77:AL77"/>
    <mergeCell ref="AC76:AE76"/>
    <mergeCell ref="AF76:AH76"/>
    <mergeCell ref="AI76:AL76"/>
    <mergeCell ref="AM76:AO76"/>
    <mergeCell ref="AP76:AR76"/>
    <mergeCell ref="A77:D77"/>
    <mergeCell ref="E77:H77"/>
    <mergeCell ref="I77:K77"/>
    <mergeCell ref="L77:N77"/>
    <mergeCell ref="O77:R77"/>
    <mergeCell ref="AM75:AO75"/>
    <mergeCell ref="AP75:AR75"/>
    <mergeCell ref="A76:D76"/>
    <mergeCell ref="E76:H76"/>
    <mergeCell ref="I76:K76"/>
    <mergeCell ref="L76:N76"/>
    <mergeCell ref="O76:R76"/>
    <mergeCell ref="S76:U76"/>
    <mergeCell ref="V76:X76"/>
    <mergeCell ref="Y76:AB76"/>
    <mergeCell ref="S75:U75"/>
    <mergeCell ref="V75:X75"/>
    <mergeCell ref="Y75:AB75"/>
    <mergeCell ref="AC75:AE75"/>
    <mergeCell ref="AF75:AH75"/>
    <mergeCell ref="AI75:AL75"/>
    <mergeCell ref="AC74:AE74"/>
    <mergeCell ref="AF74:AH74"/>
    <mergeCell ref="AI74:AL74"/>
    <mergeCell ref="AM74:AO74"/>
    <mergeCell ref="AP74:AR74"/>
    <mergeCell ref="A75:D75"/>
    <mergeCell ref="E75:H75"/>
    <mergeCell ref="I75:K75"/>
    <mergeCell ref="L75:N75"/>
    <mergeCell ref="O75:R75"/>
    <mergeCell ref="AM73:AO73"/>
    <mergeCell ref="AP73:AR73"/>
    <mergeCell ref="A74:D74"/>
    <mergeCell ref="E74:H74"/>
    <mergeCell ref="I74:K74"/>
    <mergeCell ref="L74:N74"/>
    <mergeCell ref="O74:R74"/>
    <mergeCell ref="S74:U74"/>
    <mergeCell ref="V74:X74"/>
    <mergeCell ref="Y74:AB74"/>
    <mergeCell ref="S73:U73"/>
    <mergeCell ref="V73:X73"/>
    <mergeCell ref="Y73:AB73"/>
    <mergeCell ref="AC73:AE73"/>
    <mergeCell ref="AF73:AH73"/>
    <mergeCell ref="AI73:AL73"/>
    <mergeCell ref="AC72:AE72"/>
    <mergeCell ref="AF72:AH72"/>
    <mergeCell ref="AI72:AL72"/>
    <mergeCell ref="AM72:AO72"/>
    <mergeCell ref="AP72:AR72"/>
    <mergeCell ref="A73:D73"/>
    <mergeCell ref="E73:H73"/>
    <mergeCell ref="I73:K73"/>
    <mergeCell ref="L73:N73"/>
    <mergeCell ref="O73:R73"/>
    <mergeCell ref="AM71:AO71"/>
    <mergeCell ref="AP71:AR71"/>
    <mergeCell ref="A72:D72"/>
    <mergeCell ref="E72:H72"/>
    <mergeCell ref="I72:K72"/>
    <mergeCell ref="L72:N72"/>
    <mergeCell ref="O72:R72"/>
    <mergeCell ref="S72:U72"/>
    <mergeCell ref="V72:X72"/>
    <mergeCell ref="Y72:AB72"/>
    <mergeCell ref="S71:U71"/>
    <mergeCell ref="V71:X71"/>
    <mergeCell ref="Y71:AB71"/>
    <mergeCell ref="AC71:AE71"/>
    <mergeCell ref="AF71:AH71"/>
    <mergeCell ref="AI71:AL71"/>
    <mergeCell ref="AC70:AE70"/>
    <mergeCell ref="AF70:AH70"/>
    <mergeCell ref="AI70:AL70"/>
    <mergeCell ref="AM70:AO70"/>
    <mergeCell ref="AP70:AR70"/>
    <mergeCell ref="A71:D71"/>
    <mergeCell ref="E71:H71"/>
    <mergeCell ref="I71:K71"/>
    <mergeCell ref="L71:N71"/>
    <mergeCell ref="O71:R71"/>
    <mergeCell ref="AM69:AO69"/>
    <mergeCell ref="AP69:AR69"/>
    <mergeCell ref="A70:D70"/>
    <mergeCell ref="E70:H70"/>
    <mergeCell ref="I70:K70"/>
    <mergeCell ref="L70:N70"/>
    <mergeCell ref="O70:R70"/>
    <mergeCell ref="S70:U70"/>
    <mergeCell ref="V70:X70"/>
    <mergeCell ref="Y70:AB70"/>
    <mergeCell ref="S69:U69"/>
    <mergeCell ref="V69:X69"/>
    <mergeCell ref="Y69:AB69"/>
    <mergeCell ref="AC69:AE69"/>
    <mergeCell ref="AF69:AH69"/>
    <mergeCell ref="AI69:AL69"/>
    <mergeCell ref="AC68:AE68"/>
    <mergeCell ref="AF68:AH68"/>
    <mergeCell ref="AI68:AL68"/>
    <mergeCell ref="AM68:AO68"/>
    <mergeCell ref="AP68:AR68"/>
    <mergeCell ref="A69:D69"/>
    <mergeCell ref="E69:H69"/>
    <mergeCell ref="I69:K69"/>
    <mergeCell ref="L69:N69"/>
    <mergeCell ref="O69:R69"/>
    <mergeCell ref="AM67:AO67"/>
    <mergeCell ref="AP67:AR67"/>
    <mergeCell ref="A68:D68"/>
    <mergeCell ref="E68:H68"/>
    <mergeCell ref="I68:K68"/>
    <mergeCell ref="L68:N68"/>
    <mergeCell ref="O68:R68"/>
    <mergeCell ref="S68:U68"/>
    <mergeCell ref="V68:X68"/>
    <mergeCell ref="Y68:AB68"/>
    <mergeCell ref="S67:U67"/>
    <mergeCell ref="V67:X67"/>
    <mergeCell ref="Y67:AB67"/>
    <mergeCell ref="AC67:AE67"/>
    <mergeCell ref="AF67:AH67"/>
    <mergeCell ref="AI67:AL67"/>
    <mergeCell ref="AC66:AE66"/>
    <mergeCell ref="AF66:AH66"/>
    <mergeCell ref="AI66:AL66"/>
    <mergeCell ref="AM66:AO66"/>
    <mergeCell ref="AP66:AR66"/>
    <mergeCell ref="A67:D67"/>
    <mergeCell ref="E67:H67"/>
    <mergeCell ref="I67:K67"/>
    <mergeCell ref="L67:N67"/>
    <mergeCell ref="O67:R67"/>
    <mergeCell ref="AM65:AO65"/>
    <mergeCell ref="AP65:AR65"/>
    <mergeCell ref="A66:D66"/>
    <mergeCell ref="E66:H66"/>
    <mergeCell ref="I66:K66"/>
    <mergeCell ref="L66:N66"/>
    <mergeCell ref="O66:R66"/>
    <mergeCell ref="S66:U66"/>
    <mergeCell ref="V66:X66"/>
    <mergeCell ref="Y66:AB66"/>
    <mergeCell ref="S65:U65"/>
    <mergeCell ref="V65:X65"/>
    <mergeCell ref="Y65:AB65"/>
    <mergeCell ref="AC65:AE65"/>
    <mergeCell ref="AF65:AH65"/>
    <mergeCell ref="AI65:AL65"/>
    <mergeCell ref="AC64:AE64"/>
    <mergeCell ref="AF64:AH64"/>
    <mergeCell ref="AI64:AL64"/>
    <mergeCell ref="AM64:AO64"/>
    <mergeCell ref="AP64:AR64"/>
    <mergeCell ref="A65:D65"/>
    <mergeCell ref="E65:H65"/>
    <mergeCell ref="I65:K65"/>
    <mergeCell ref="L65:N65"/>
    <mergeCell ref="O65:R65"/>
    <mergeCell ref="AM63:AO63"/>
    <mergeCell ref="AP63:AR63"/>
    <mergeCell ref="A64:D64"/>
    <mergeCell ref="E64:H64"/>
    <mergeCell ref="I64:K64"/>
    <mergeCell ref="L64:N64"/>
    <mergeCell ref="O64:R64"/>
    <mergeCell ref="S64:U64"/>
    <mergeCell ref="V64:X64"/>
    <mergeCell ref="Y64:AB64"/>
    <mergeCell ref="S63:U63"/>
    <mergeCell ref="V63:X63"/>
    <mergeCell ref="Y63:AB63"/>
    <mergeCell ref="AC63:AE63"/>
    <mergeCell ref="AF63:AH63"/>
    <mergeCell ref="AI63:AL63"/>
    <mergeCell ref="AC62:AE62"/>
    <mergeCell ref="AF62:AH62"/>
    <mergeCell ref="AI62:AL62"/>
    <mergeCell ref="AM62:AO62"/>
    <mergeCell ref="AP62:AR62"/>
    <mergeCell ref="A63:D63"/>
    <mergeCell ref="E63:H63"/>
    <mergeCell ref="I63:K63"/>
    <mergeCell ref="L63:N63"/>
    <mergeCell ref="O63:R63"/>
    <mergeCell ref="AM61:AO61"/>
    <mergeCell ref="AP61:AR61"/>
    <mergeCell ref="A62:D62"/>
    <mergeCell ref="E62:H62"/>
    <mergeCell ref="I62:K62"/>
    <mergeCell ref="L62:N62"/>
    <mergeCell ref="O62:R62"/>
    <mergeCell ref="S62:U62"/>
    <mergeCell ref="V62:X62"/>
    <mergeCell ref="Y62:AB62"/>
    <mergeCell ref="S61:U61"/>
    <mergeCell ref="V61:X61"/>
    <mergeCell ref="Y61:AB61"/>
    <mergeCell ref="AC61:AE61"/>
    <mergeCell ref="AF61:AH61"/>
    <mergeCell ref="AI61:AL61"/>
    <mergeCell ref="AC60:AE60"/>
    <mergeCell ref="AF60:AH60"/>
    <mergeCell ref="AI60:AL60"/>
    <mergeCell ref="AM60:AO60"/>
    <mergeCell ref="AP60:AR60"/>
    <mergeCell ref="A61:D61"/>
    <mergeCell ref="E61:H61"/>
    <mergeCell ref="I61:K61"/>
    <mergeCell ref="L61:N61"/>
    <mergeCell ref="O61:R61"/>
    <mergeCell ref="AM59:AO59"/>
    <mergeCell ref="AP59:AR59"/>
    <mergeCell ref="A60:D60"/>
    <mergeCell ref="E60:H60"/>
    <mergeCell ref="I60:K60"/>
    <mergeCell ref="L60:N60"/>
    <mergeCell ref="O60:R60"/>
    <mergeCell ref="S60:U60"/>
    <mergeCell ref="V60:X60"/>
    <mergeCell ref="Y60:AB60"/>
    <mergeCell ref="S59:U59"/>
    <mergeCell ref="V59:X59"/>
    <mergeCell ref="Y59:AB59"/>
    <mergeCell ref="AC59:AE59"/>
    <mergeCell ref="AF59:AH59"/>
    <mergeCell ref="AI59:AL59"/>
    <mergeCell ref="AC58:AE58"/>
    <mergeCell ref="AF58:AH58"/>
    <mergeCell ref="AI58:AL58"/>
    <mergeCell ref="AM58:AO58"/>
    <mergeCell ref="AP58:AR58"/>
    <mergeCell ref="A59:D59"/>
    <mergeCell ref="E59:H59"/>
    <mergeCell ref="I59:K59"/>
    <mergeCell ref="L59:N59"/>
    <mergeCell ref="O59:R59"/>
    <mergeCell ref="I58:K58"/>
    <mergeCell ref="L58:N58"/>
    <mergeCell ref="O58:R58"/>
    <mergeCell ref="S58:U58"/>
    <mergeCell ref="V58:X58"/>
    <mergeCell ref="Y58:AB58"/>
    <mergeCell ref="AF53:AH53"/>
    <mergeCell ref="AI53:AL53"/>
    <mergeCell ref="AM53:AO53"/>
    <mergeCell ref="AP53:AR53"/>
    <mergeCell ref="A57:D58"/>
    <mergeCell ref="E57:N57"/>
    <mergeCell ref="O57:X57"/>
    <mergeCell ref="Y57:AH57"/>
    <mergeCell ref="AI57:AR57"/>
    <mergeCell ref="E58:H58"/>
    <mergeCell ref="AP52:AR52"/>
    <mergeCell ref="A53:D53"/>
    <mergeCell ref="E53:H53"/>
    <mergeCell ref="I53:K53"/>
    <mergeCell ref="L53:N53"/>
    <mergeCell ref="O53:R53"/>
    <mergeCell ref="S53:U53"/>
    <mergeCell ref="V53:X53"/>
    <mergeCell ref="Y53:AB53"/>
    <mergeCell ref="AC53:AE53"/>
    <mergeCell ref="V52:X52"/>
    <mergeCell ref="Y52:AB52"/>
    <mergeCell ref="AC52:AE52"/>
    <mergeCell ref="AF52:AH52"/>
    <mergeCell ref="AI52:AL52"/>
    <mergeCell ref="AM52:AO52"/>
    <mergeCell ref="AF51:AH51"/>
    <mergeCell ref="AI51:AL51"/>
    <mergeCell ref="AM51:AO51"/>
    <mergeCell ref="AP51:AR51"/>
    <mergeCell ref="A52:D52"/>
    <mergeCell ref="E52:H52"/>
    <mergeCell ref="I52:K52"/>
    <mergeCell ref="L52:N52"/>
    <mergeCell ref="O52:R52"/>
    <mergeCell ref="S52:U52"/>
    <mergeCell ref="AP50:AR50"/>
    <mergeCell ref="A51:D51"/>
    <mergeCell ref="E51:H51"/>
    <mergeCell ref="I51:K51"/>
    <mergeCell ref="L51:N51"/>
    <mergeCell ref="O51:R51"/>
    <mergeCell ref="S51:U51"/>
    <mergeCell ref="V51:X51"/>
    <mergeCell ref="Y51:AB51"/>
    <mergeCell ref="AC51:AE51"/>
    <mergeCell ref="V50:X50"/>
    <mergeCell ref="Y50:AB50"/>
    <mergeCell ref="AC50:AE50"/>
    <mergeCell ref="AF50:AH50"/>
    <mergeCell ref="AI50:AL50"/>
    <mergeCell ref="AM50:AO50"/>
    <mergeCell ref="AF49:AH49"/>
    <mergeCell ref="AI49:AL49"/>
    <mergeCell ref="AM49:AO49"/>
    <mergeCell ref="AP49:AR49"/>
    <mergeCell ref="A50:D50"/>
    <mergeCell ref="E50:H50"/>
    <mergeCell ref="I50:K50"/>
    <mergeCell ref="L50:N50"/>
    <mergeCell ref="O50:R50"/>
    <mergeCell ref="S50:U50"/>
    <mergeCell ref="AP48:AR48"/>
    <mergeCell ref="A49:D49"/>
    <mergeCell ref="E49:H49"/>
    <mergeCell ref="I49:K49"/>
    <mergeCell ref="L49:N49"/>
    <mergeCell ref="O49:R49"/>
    <mergeCell ref="S49:U49"/>
    <mergeCell ref="V49:X49"/>
    <mergeCell ref="Y49:AB49"/>
    <mergeCell ref="AC49:AE49"/>
    <mergeCell ref="V48:X48"/>
    <mergeCell ref="Y48:AB48"/>
    <mergeCell ref="AC48:AE48"/>
    <mergeCell ref="AF48:AH48"/>
    <mergeCell ref="AI48:AL48"/>
    <mergeCell ref="AM48:AO48"/>
    <mergeCell ref="AF47:AH47"/>
    <mergeCell ref="AI47:AL47"/>
    <mergeCell ref="AM47:AO47"/>
    <mergeCell ref="AP47:AR47"/>
    <mergeCell ref="A48:D48"/>
    <mergeCell ref="E48:H48"/>
    <mergeCell ref="I48:K48"/>
    <mergeCell ref="L48:N48"/>
    <mergeCell ref="O48:R48"/>
    <mergeCell ref="S48:U48"/>
    <mergeCell ref="AP46:AR46"/>
    <mergeCell ref="A47:D47"/>
    <mergeCell ref="E47:H47"/>
    <mergeCell ref="I47:K47"/>
    <mergeCell ref="L47:N47"/>
    <mergeCell ref="O47:R47"/>
    <mergeCell ref="S47:U47"/>
    <mergeCell ref="V47:X47"/>
    <mergeCell ref="Y47:AB47"/>
    <mergeCell ref="AC47:AE47"/>
    <mergeCell ref="V46:X46"/>
    <mergeCell ref="Y46:AB46"/>
    <mergeCell ref="AC46:AE46"/>
    <mergeCell ref="AF46:AH46"/>
    <mergeCell ref="AI46:AL46"/>
    <mergeCell ref="AM46:AO46"/>
    <mergeCell ref="AF45:AH45"/>
    <mergeCell ref="AI45:AL45"/>
    <mergeCell ref="AM45:AO45"/>
    <mergeCell ref="AP45:AR45"/>
    <mergeCell ref="A46:D46"/>
    <mergeCell ref="E46:H46"/>
    <mergeCell ref="I46:K46"/>
    <mergeCell ref="L46:N46"/>
    <mergeCell ref="O46:R46"/>
    <mergeCell ref="S46:U46"/>
    <mergeCell ref="AP44:AR44"/>
    <mergeCell ref="A45:D45"/>
    <mergeCell ref="E45:H45"/>
    <mergeCell ref="I45:K45"/>
    <mergeCell ref="L45:N45"/>
    <mergeCell ref="O45:R45"/>
    <mergeCell ref="S45:U45"/>
    <mergeCell ref="V45:X45"/>
    <mergeCell ref="Y45:AB45"/>
    <mergeCell ref="AC45:AE45"/>
    <mergeCell ref="V44:X44"/>
    <mergeCell ref="Y44:AB44"/>
    <mergeCell ref="AC44:AE44"/>
    <mergeCell ref="AF44:AH44"/>
    <mergeCell ref="AI44:AL44"/>
    <mergeCell ref="AM44:AO44"/>
    <mergeCell ref="AF43:AH43"/>
    <mergeCell ref="AI43:AL43"/>
    <mergeCell ref="AM43:AO43"/>
    <mergeCell ref="AP43:AR43"/>
    <mergeCell ref="A44:D44"/>
    <mergeCell ref="E44:H44"/>
    <mergeCell ref="I44:K44"/>
    <mergeCell ref="L44:N44"/>
    <mergeCell ref="O44:R44"/>
    <mergeCell ref="S44:U44"/>
    <mergeCell ref="AP42:AR42"/>
    <mergeCell ref="A43:D43"/>
    <mergeCell ref="E43:H43"/>
    <mergeCell ref="I43:K43"/>
    <mergeCell ref="L43:N43"/>
    <mergeCell ref="O43:R43"/>
    <mergeCell ref="S43:U43"/>
    <mergeCell ref="V43:X43"/>
    <mergeCell ref="Y43:AB43"/>
    <mergeCell ref="AC43:AE43"/>
    <mergeCell ref="V42:X42"/>
    <mergeCell ref="Y42:AB42"/>
    <mergeCell ref="AC42:AE42"/>
    <mergeCell ref="AF42:AH42"/>
    <mergeCell ref="AI42:AL42"/>
    <mergeCell ref="AM42:AO42"/>
    <mergeCell ref="AF41:AH41"/>
    <mergeCell ref="AI41:AL41"/>
    <mergeCell ref="AM41:AO41"/>
    <mergeCell ref="AP41:AR41"/>
    <mergeCell ref="A42:D42"/>
    <mergeCell ref="E42:H42"/>
    <mergeCell ref="I42:K42"/>
    <mergeCell ref="L42:N42"/>
    <mergeCell ref="O42:R42"/>
    <mergeCell ref="S42:U42"/>
    <mergeCell ref="AP40:AR40"/>
    <mergeCell ref="A41:D41"/>
    <mergeCell ref="E41:H41"/>
    <mergeCell ref="I41:K41"/>
    <mergeCell ref="L41:N41"/>
    <mergeCell ref="O41:R41"/>
    <mergeCell ref="S41:U41"/>
    <mergeCell ref="V41:X41"/>
    <mergeCell ref="Y41:AB41"/>
    <mergeCell ref="AC41:AE41"/>
    <mergeCell ref="V40:X40"/>
    <mergeCell ref="Y40:AB40"/>
    <mergeCell ref="AC40:AE40"/>
    <mergeCell ref="AF40:AH40"/>
    <mergeCell ref="AI40:AL40"/>
    <mergeCell ref="AM40:AO40"/>
    <mergeCell ref="AF39:AH39"/>
    <mergeCell ref="AI39:AL39"/>
    <mergeCell ref="AM39:AO39"/>
    <mergeCell ref="AP39:AR39"/>
    <mergeCell ref="A40:D40"/>
    <mergeCell ref="E40:H40"/>
    <mergeCell ref="I40:K40"/>
    <mergeCell ref="L40:N40"/>
    <mergeCell ref="O40:R40"/>
    <mergeCell ref="S40:U40"/>
    <mergeCell ref="AP38:AR38"/>
    <mergeCell ref="A39:D39"/>
    <mergeCell ref="E39:H39"/>
    <mergeCell ref="I39:K39"/>
    <mergeCell ref="L39:N39"/>
    <mergeCell ref="O39:R39"/>
    <mergeCell ref="S39:U39"/>
    <mergeCell ref="V39:X39"/>
    <mergeCell ref="Y39:AB39"/>
    <mergeCell ref="AC39:AE39"/>
    <mergeCell ref="V38:X38"/>
    <mergeCell ref="Y38:AB38"/>
    <mergeCell ref="AC38:AE38"/>
    <mergeCell ref="AF38:AH38"/>
    <mergeCell ref="AI38:AL38"/>
    <mergeCell ref="AM38:AO38"/>
    <mergeCell ref="AF37:AH37"/>
    <mergeCell ref="AI37:AL37"/>
    <mergeCell ref="AM37:AO37"/>
    <mergeCell ref="AP37:AR37"/>
    <mergeCell ref="A38:D38"/>
    <mergeCell ref="E38:H38"/>
    <mergeCell ref="I38:K38"/>
    <mergeCell ref="L38:N38"/>
    <mergeCell ref="O38:R38"/>
    <mergeCell ref="S38:U38"/>
    <mergeCell ref="AP36:AR36"/>
    <mergeCell ref="A37:D37"/>
    <mergeCell ref="E37:H37"/>
    <mergeCell ref="I37:K37"/>
    <mergeCell ref="L37:N37"/>
    <mergeCell ref="O37:R37"/>
    <mergeCell ref="S37:U37"/>
    <mergeCell ref="V37:X37"/>
    <mergeCell ref="Y37:AB37"/>
    <mergeCell ref="AC37:AE37"/>
    <mergeCell ref="V36:X36"/>
    <mergeCell ref="Y36:AB36"/>
    <mergeCell ref="AC36:AE36"/>
    <mergeCell ref="AF36:AH36"/>
    <mergeCell ref="AI36:AL36"/>
    <mergeCell ref="AM36:AO36"/>
    <mergeCell ref="AF35:AH35"/>
    <mergeCell ref="AI35:AL35"/>
    <mergeCell ref="AM35:AO35"/>
    <mergeCell ref="AP35:AR35"/>
    <mergeCell ref="A36:D36"/>
    <mergeCell ref="E36:H36"/>
    <mergeCell ref="I36:K36"/>
    <mergeCell ref="L36:N36"/>
    <mergeCell ref="O36:R36"/>
    <mergeCell ref="S36:U36"/>
    <mergeCell ref="AP34:AR34"/>
    <mergeCell ref="A35:D35"/>
    <mergeCell ref="E35:H35"/>
    <mergeCell ref="I35:K35"/>
    <mergeCell ref="L35:N35"/>
    <mergeCell ref="O35:R35"/>
    <mergeCell ref="S35:U35"/>
    <mergeCell ref="V35:X35"/>
    <mergeCell ref="Y35:AB35"/>
    <mergeCell ref="AC35:AE35"/>
    <mergeCell ref="V34:X34"/>
    <mergeCell ref="Y34:AB34"/>
    <mergeCell ref="AC34:AE34"/>
    <mergeCell ref="AF34:AH34"/>
    <mergeCell ref="AI34:AL34"/>
    <mergeCell ref="AM34:AO34"/>
    <mergeCell ref="AF33:AH33"/>
    <mergeCell ref="AI33:AL33"/>
    <mergeCell ref="AM33:AO33"/>
    <mergeCell ref="AP33:AR33"/>
    <mergeCell ref="A34:D34"/>
    <mergeCell ref="E34:H34"/>
    <mergeCell ref="I34:K34"/>
    <mergeCell ref="L34:N34"/>
    <mergeCell ref="O34:R34"/>
    <mergeCell ref="S34:U34"/>
    <mergeCell ref="AP32:AR32"/>
    <mergeCell ref="A33:D33"/>
    <mergeCell ref="E33:H33"/>
    <mergeCell ref="I33:K33"/>
    <mergeCell ref="L33:N33"/>
    <mergeCell ref="O33:R33"/>
    <mergeCell ref="S33:U33"/>
    <mergeCell ref="V33:X33"/>
    <mergeCell ref="Y33:AB33"/>
    <mergeCell ref="AC33:AE33"/>
    <mergeCell ref="V32:X32"/>
    <mergeCell ref="Y32:AB32"/>
    <mergeCell ref="AC32:AE32"/>
    <mergeCell ref="AF32:AH32"/>
    <mergeCell ref="AI32:AL32"/>
    <mergeCell ref="AM32:AO32"/>
    <mergeCell ref="AF31:AH31"/>
    <mergeCell ref="AI31:AL31"/>
    <mergeCell ref="AM31:AO31"/>
    <mergeCell ref="AP31:AR31"/>
    <mergeCell ref="A32:D32"/>
    <mergeCell ref="E32:H32"/>
    <mergeCell ref="I32:K32"/>
    <mergeCell ref="L32:N32"/>
    <mergeCell ref="O32:R32"/>
    <mergeCell ref="S32:U32"/>
    <mergeCell ref="AP30:AR30"/>
    <mergeCell ref="A31:D31"/>
    <mergeCell ref="E31:H31"/>
    <mergeCell ref="I31:K31"/>
    <mergeCell ref="L31:N31"/>
    <mergeCell ref="O31:R31"/>
    <mergeCell ref="S31:U31"/>
    <mergeCell ref="V31:X31"/>
    <mergeCell ref="Y31:AB31"/>
    <mergeCell ref="AC31:AE31"/>
    <mergeCell ref="V30:X30"/>
    <mergeCell ref="Y30:AB30"/>
    <mergeCell ref="AC30:AE30"/>
    <mergeCell ref="AF30:AH30"/>
    <mergeCell ref="AI30:AL30"/>
    <mergeCell ref="AM30:AO30"/>
    <mergeCell ref="AF29:AH29"/>
    <mergeCell ref="AI29:AL29"/>
    <mergeCell ref="AM29:AO29"/>
    <mergeCell ref="AP29:AR29"/>
    <mergeCell ref="A30:D30"/>
    <mergeCell ref="E30:H30"/>
    <mergeCell ref="I30:K30"/>
    <mergeCell ref="L30:N30"/>
    <mergeCell ref="O30:R30"/>
    <mergeCell ref="S30:U30"/>
    <mergeCell ref="AP28:AR28"/>
    <mergeCell ref="A29:D29"/>
    <mergeCell ref="E29:H29"/>
    <mergeCell ref="I29:K29"/>
    <mergeCell ref="L29:N29"/>
    <mergeCell ref="O29:R29"/>
    <mergeCell ref="S29:U29"/>
    <mergeCell ref="V29:X29"/>
    <mergeCell ref="Y29:AB29"/>
    <mergeCell ref="AC29:AE29"/>
    <mergeCell ref="V28:X28"/>
    <mergeCell ref="Y28:AB28"/>
    <mergeCell ref="AC28:AE28"/>
    <mergeCell ref="AF28:AH28"/>
    <mergeCell ref="AI28:AL28"/>
    <mergeCell ref="AM28:AO28"/>
    <mergeCell ref="AF27:AH27"/>
    <mergeCell ref="AI27:AL27"/>
    <mergeCell ref="AM27:AO27"/>
    <mergeCell ref="AP27:AR27"/>
    <mergeCell ref="A28:D28"/>
    <mergeCell ref="E28:H28"/>
    <mergeCell ref="I28:K28"/>
    <mergeCell ref="L28:N28"/>
    <mergeCell ref="O28:R28"/>
    <mergeCell ref="S28:U28"/>
    <mergeCell ref="AP26:AR26"/>
    <mergeCell ref="A27:D27"/>
    <mergeCell ref="E27:H27"/>
    <mergeCell ref="I27:K27"/>
    <mergeCell ref="L27:N27"/>
    <mergeCell ref="O27:R27"/>
    <mergeCell ref="S27:U27"/>
    <mergeCell ref="V27:X27"/>
    <mergeCell ref="Y27:AB27"/>
    <mergeCell ref="AC27:AE27"/>
    <mergeCell ref="V26:X26"/>
    <mergeCell ref="Y26:AB26"/>
    <mergeCell ref="AC26:AE26"/>
    <mergeCell ref="AF26:AH26"/>
    <mergeCell ref="AI26:AL26"/>
    <mergeCell ref="AM26:AO26"/>
    <mergeCell ref="AF25:AH25"/>
    <mergeCell ref="AI25:AL25"/>
    <mergeCell ref="AM25:AO25"/>
    <mergeCell ref="AP25:AR25"/>
    <mergeCell ref="A26:D26"/>
    <mergeCell ref="E26:H26"/>
    <mergeCell ref="I26:K26"/>
    <mergeCell ref="L26:N26"/>
    <mergeCell ref="O26:R26"/>
    <mergeCell ref="S26:U26"/>
    <mergeCell ref="AP24:AR24"/>
    <mergeCell ref="A25:D25"/>
    <mergeCell ref="E25:H25"/>
    <mergeCell ref="I25:K25"/>
    <mergeCell ref="L25:N25"/>
    <mergeCell ref="O25:R25"/>
    <mergeCell ref="S25:U25"/>
    <mergeCell ref="V25:X25"/>
    <mergeCell ref="Y25:AB25"/>
    <mergeCell ref="AC25:AE25"/>
    <mergeCell ref="V24:X24"/>
    <mergeCell ref="Y24:AB24"/>
    <mergeCell ref="AC24:AE24"/>
    <mergeCell ref="AF24:AH24"/>
    <mergeCell ref="AI24:AL24"/>
    <mergeCell ref="AM24:AO24"/>
    <mergeCell ref="AF23:AH23"/>
    <mergeCell ref="AI23:AL23"/>
    <mergeCell ref="AM23:AO23"/>
    <mergeCell ref="AP23:AR23"/>
    <mergeCell ref="A24:D24"/>
    <mergeCell ref="E24:H24"/>
    <mergeCell ref="I24:K24"/>
    <mergeCell ref="L24:N24"/>
    <mergeCell ref="O24:R24"/>
    <mergeCell ref="S24:U24"/>
    <mergeCell ref="AP22:AR22"/>
    <mergeCell ref="A23:D23"/>
    <mergeCell ref="E23:H23"/>
    <mergeCell ref="I23:K23"/>
    <mergeCell ref="L23:N23"/>
    <mergeCell ref="O23:R23"/>
    <mergeCell ref="S23:U23"/>
    <mergeCell ref="V23:X23"/>
    <mergeCell ref="Y23:AB23"/>
    <mergeCell ref="AC23:AE23"/>
    <mergeCell ref="V22:X22"/>
    <mergeCell ref="Y22:AB22"/>
    <mergeCell ref="AC22:AE22"/>
    <mergeCell ref="AF22:AH22"/>
    <mergeCell ref="AI22:AL22"/>
    <mergeCell ref="AM22:AO22"/>
    <mergeCell ref="AF21:AH21"/>
    <mergeCell ref="AI21:AL21"/>
    <mergeCell ref="AM21:AO21"/>
    <mergeCell ref="AP21:AR21"/>
    <mergeCell ref="A22:D22"/>
    <mergeCell ref="E22:H22"/>
    <mergeCell ref="I22:K22"/>
    <mergeCell ref="L22:N22"/>
    <mergeCell ref="O22:R22"/>
    <mergeCell ref="S22:U22"/>
    <mergeCell ref="AP20:AR20"/>
    <mergeCell ref="A21:D21"/>
    <mergeCell ref="E21:H21"/>
    <mergeCell ref="I21:K21"/>
    <mergeCell ref="L21:N21"/>
    <mergeCell ref="O21:R21"/>
    <mergeCell ref="S21:U21"/>
    <mergeCell ref="V21:X21"/>
    <mergeCell ref="Y21:AB21"/>
    <mergeCell ref="AC21:AE21"/>
    <mergeCell ref="V20:X20"/>
    <mergeCell ref="Y20:AB20"/>
    <mergeCell ref="AC20:AE20"/>
    <mergeCell ref="AF20:AH20"/>
    <mergeCell ref="AI20:AL20"/>
    <mergeCell ref="AM20:AO20"/>
    <mergeCell ref="AF19:AH19"/>
    <mergeCell ref="AI19:AL19"/>
    <mergeCell ref="AM19:AO19"/>
    <mergeCell ref="AP19:AR19"/>
    <mergeCell ref="A20:D20"/>
    <mergeCell ref="E20:H20"/>
    <mergeCell ref="I20:K20"/>
    <mergeCell ref="L20:N20"/>
    <mergeCell ref="O20:R20"/>
    <mergeCell ref="S20:U20"/>
    <mergeCell ref="AP18:AR18"/>
    <mergeCell ref="A19:D19"/>
    <mergeCell ref="E19:H19"/>
    <mergeCell ref="I19:K19"/>
    <mergeCell ref="L19:N19"/>
    <mergeCell ref="O19:R19"/>
    <mergeCell ref="S19:U19"/>
    <mergeCell ref="V19:X19"/>
    <mergeCell ref="Y19:AB19"/>
    <mergeCell ref="AC19:AE19"/>
    <mergeCell ref="V18:X18"/>
    <mergeCell ref="Y18:AB18"/>
    <mergeCell ref="AC18:AE18"/>
    <mergeCell ref="AF18:AH18"/>
    <mergeCell ref="AI18:AL18"/>
    <mergeCell ref="AM18:AO18"/>
    <mergeCell ref="AF17:AH17"/>
    <mergeCell ref="AI17:AL17"/>
    <mergeCell ref="AM17:AO17"/>
    <mergeCell ref="AP17:AR17"/>
    <mergeCell ref="A18:D18"/>
    <mergeCell ref="E18:H18"/>
    <mergeCell ref="I18:K18"/>
    <mergeCell ref="L18:N18"/>
    <mergeCell ref="O18:R18"/>
    <mergeCell ref="S18:U18"/>
    <mergeCell ref="AP16:AR16"/>
    <mergeCell ref="A17:D17"/>
    <mergeCell ref="E17:H17"/>
    <mergeCell ref="I17:K17"/>
    <mergeCell ref="L17:N17"/>
    <mergeCell ref="O17:R17"/>
    <mergeCell ref="S17:U17"/>
    <mergeCell ref="V17:X17"/>
    <mergeCell ref="Y17:AB17"/>
    <mergeCell ref="AC17:AE17"/>
    <mergeCell ref="V16:X16"/>
    <mergeCell ref="Y16:AB16"/>
    <mergeCell ref="AC16:AE16"/>
    <mergeCell ref="AF16:AH16"/>
    <mergeCell ref="AI16:AL16"/>
    <mergeCell ref="AM16:AO16"/>
    <mergeCell ref="AF15:AH15"/>
    <mergeCell ref="AI15:AL15"/>
    <mergeCell ref="AM15:AO15"/>
    <mergeCell ref="AP15:AR15"/>
    <mergeCell ref="A16:D16"/>
    <mergeCell ref="E16:H16"/>
    <mergeCell ref="I16:K16"/>
    <mergeCell ref="L16:N16"/>
    <mergeCell ref="O16:R16"/>
    <mergeCell ref="S16:U16"/>
    <mergeCell ref="AP14:AR14"/>
    <mergeCell ref="A15:D15"/>
    <mergeCell ref="E15:H15"/>
    <mergeCell ref="I15:K15"/>
    <mergeCell ref="L15:N15"/>
    <mergeCell ref="O15:R15"/>
    <mergeCell ref="S15:U15"/>
    <mergeCell ref="V15:X15"/>
    <mergeCell ref="Y15:AB15"/>
    <mergeCell ref="AC15:AE15"/>
    <mergeCell ref="V14:X14"/>
    <mergeCell ref="Y14:AB14"/>
    <mergeCell ref="AC14:AE14"/>
    <mergeCell ref="AF14:AH14"/>
    <mergeCell ref="AI14:AL14"/>
    <mergeCell ref="AM14:AO14"/>
    <mergeCell ref="AF13:AH13"/>
    <mergeCell ref="AI13:AL13"/>
    <mergeCell ref="AM13:AO13"/>
    <mergeCell ref="AP13:AR13"/>
    <mergeCell ref="A14:D14"/>
    <mergeCell ref="E14:H14"/>
    <mergeCell ref="I14:K14"/>
    <mergeCell ref="L14:N14"/>
    <mergeCell ref="O14:R14"/>
    <mergeCell ref="S14:U14"/>
    <mergeCell ref="AP12:AR12"/>
    <mergeCell ref="A13:D13"/>
    <mergeCell ref="E13:H13"/>
    <mergeCell ref="I13:K13"/>
    <mergeCell ref="L13:N13"/>
    <mergeCell ref="O13:R13"/>
    <mergeCell ref="S13:U13"/>
    <mergeCell ref="V13:X13"/>
    <mergeCell ref="Y13:AB13"/>
    <mergeCell ref="AC13:AE13"/>
    <mergeCell ref="V12:X12"/>
    <mergeCell ref="Y12:AB12"/>
    <mergeCell ref="AC12:AE12"/>
    <mergeCell ref="AF12:AH12"/>
    <mergeCell ref="AI12:AL12"/>
    <mergeCell ref="AM12:AO12"/>
    <mergeCell ref="AF11:AH11"/>
    <mergeCell ref="AI11:AL11"/>
    <mergeCell ref="AM11:AO11"/>
    <mergeCell ref="AP11:AR11"/>
    <mergeCell ref="A12:D12"/>
    <mergeCell ref="E12:H12"/>
    <mergeCell ref="I12:K12"/>
    <mergeCell ref="L12:N12"/>
    <mergeCell ref="O12:R12"/>
    <mergeCell ref="S12:U12"/>
    <mergeCell ref="AP10:AR10"/>
    <mergeCell ref="A11:D11"/>
    <mergeCell ref="E11:H11"/>
    <mergeCell ref="I11:K11"/>
    <mergeCell ref="L11:N11"/>
    <mergeCell ref="O11:R11"/>
    <mergeCell ref="S11:U11"/>
    <mergeCell ref="V11:X11"/>
    <mergeCell ref="Y11:AB11"/>
    <mergeCell ref="AC11:AE11"/>
    <mergeCell ref="V10:X10"/>
    <mergeCell ref="Y10:AB10"/>
    <mergeCell ref="AC10:AE10"/>
    <mergeCell ref="AF10:AH10"/>
    <mergeCell ref="AI10:AL10"/>
    <mergeCell ref="AM10:AO10"/>
    <mergeCell ref="AF9:AH9"/>
    <mergeCell ref="AI9:AL9"/>
    <mergeCell ref="AM9:AO9"/>
    <mergeCell ref="AP9:AR9"/>
    <mergeCell ref="A10:D10"/>
    <mergeCell ref="E10:H10"/>
    <mergeCell ref="I10:K10"/>
    <mergeCell ref="L10:N10"/>
    <mergeCell ref="O10:R10"/>
    <mergeCell ref="S10:U10"/>
    <mergeCell ref="AP8:AR8"/>
    <mergeCell ref="A9:D9"/>
    <mergeCell ref="E9:H9"/>
    <mergeCell ref="I9:K9"/>
    <mergeCell ref="L9:N9"/>
    <mergeCell ref="O9:R9"/>
    <mergeCell ref="S9:U9"/>
    <mergeCell ref="V9:X9"/>
    <mergeCell ref="Y9:AB9"/>
    <mergeCell ref="AC9:AE9"/>
    <mergeCell ref="V8:X8"/>
    <mergeCell ref="Y8:AB8"/>
    <mergeCell ref="AC8:AE8"/>
    <mergeCell ref="AF8:AH8"/>
    <mergeCell ref="AI8:AL8"/>
    <mergeCell ref="AM8:AO8"/>
    <mergeCell ref="AF7:AH7"/>
    <mergeCell ref="AI7:AL7"/>
    <mergeCell ref="AM7:AO7"/>
    <mergeCell ref="AP7:AR7"/>
    <mergeCell ref="A8:D8"/>
    <mergeCell ref="E8:H8"/>
    <mergeCell ref="I8:K8"/>
    <mergeCell ref="L8:N8"/>
    <mergeCell ref="O8:R8"/>
    <mergeCell ref="S8:U8"/>
    <mergeCell ref="AP6:AR6"/>
    <mergeCell ref="A7:D7"/>
    <mergeCell ref="E7:H7"/>
    <mergeCell ref="I7:K7"/>
    <mergeCell ref="L7:N7"/>
    <mergeCell ref="O7:R7"/>
    <mergeCell ref="S7:U7"/>
    <mergeCell ref="V7:X7"/>
    <mergeCell ref="Y7:AB7"/>
    <mergeCell ref="AC7:AE7"/>
    <mergeCell ref="V6:X6"/>
    <mergeCell ref="Y6:AB6"/>
    <mergeCell ref="AC6:AE6"/>
    <mergeCell ref="AF6:AH6"/>
    <mergeCell ref="AI6:AL6"/>
    <mergeCell ref="AM6:AO6"/>
    <mergeCell ref="AF5:AH5"/>
    <mergeCell ref="AI5:AL5"/>
    <mergeCell ref="AM5:AO5"/>
    <mergeCell ref="AP5:AR5"/>
    <mergeCell ref="A6:D6"/>
    <mergeCell ref="E6:H6"/>
    <mergeCell ref="I6:K6"/>
    <mergeCell ref="L6:N6"/>
    <mergeCell ref="O6:R6"/>
    <mergeCell ref="S6:U6"/>
    <mergeCell ref="AP4:AR4"/>
    <mergeCell ref="A5:D5"/>
    <mergeCell ref="E5:H5"/>
    <mergeCell ref="I5:K5"/>
    <mergeCell ref="L5:N5"/>
    <mergeCell ref="O5:R5"/>
    <mergeCell ref="S5:U5"/>
    <mergeCell ref="V5:X5"/>
    <mergeCell ref="Y5:AB5"/>
    <mergeCell ref="AC5:AE5"/>
    <mergeCell ref="V4:X4"/>
    <mergeCell ref="Y4:AB4"/>
    <mergeCell ref="AC4:AE4"/>
    <mergeCell ref="AF4:AH4"/>
    <mergeCell ref="AI4:AL4"/>
    <mergeCell ref="AM4:AO4"/>
    <mergeCell ref="A3:D4"/>
    <mergeCell ref="E3:N3"/>
    <mergeCell ref="O3:X3"/>
    <mergeCell ref="Y3:AH3"/>
    <mergeCell ref="AI3:AR3"/>
    <mergeCell ref="E4:H4"/>
    <mergeCell ref="I4:K4"/>
    <mergeCell ref="L4:N4"/>
    <mergeCell ref="O4:R4"/>
    <mergeCell ref="S4:U4"/>
  </mergeCells>
  <phoneticPr fontId="2"/>
  <pageMargins left="0.59055118110236227" right="0.59055118110236227" top="0.78740157480314965" bottom="0.59055118110236227" header="0.51181102362204722" footer="0.31496062992125984"/>
  <pageSetup paperSize="9" scale="89" firstPageNumber="50" orientation="portrait" horizontalDpi="300" verticalDpi="300" r:id="rId1"/>
  <headerFooter alignWithMargins="0"/>
  <rowBreaks count="1" manualBreakCount="1">
    <brk id="110" max="44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AS109"/>
  <sheetViews>
    <sheetView showGridLines="0" zoomScale="115" zoomScaleNormal="115" zoomScaleSheetLayoutView="100" workbookViewId="0">
      <pane ySplit="4" topLeftCell="A5" activePane="bottomLeft" state="frozen"/>
      <selection pane="bottomLeft"/>
    </sheetView>
  </sheetViews>
  <sheetFormatPr defaultRowHeight="15.95" customHeight="1"/>
  <cols>
    <col min="1" max="4" width="2.125" style="4" customWidth="1"/>
    <col min="5" max="81" width="2.125" style="1" customWidth="1"/>
    <col min="82" max="16384" width="9" style="1"/>
  </cols>
  <sheetData>
    <row r="1" spans="1:44" s="37" customFormat="1" ht="21" customHeight="1">
      <c r="A1" s="36" t="s">
        <v>24</v>
      </c>
      <c r="C1" s="37" t="s">
        <v>25</v>
      </c>
    </row>
    <row r="2" spans="1:44" s="11" customFormat="1" ht="15" customHeight="1">
      <c r="A2" s="10"/>
      <c r="B2" s="10"/>
      <c r="C2" s="10"/>
      <c r="D2" s="10"/>
      <c r="AR2" s="46" t="s">
        <v>45</v>
      </c>
    </row>
    <row r="3" spans="1:44" s="10" customFormat="1" ht="15" customHeight="1">
      <c r="A3" s="60" t="s">
        <v>9</v>
      </c>
      <c r="B3" s="60"/>
      <c r="C3" s="60"/>
      <c r="D3" s="60"/>
      <c r="E3" s="62" t="s">
        <v>29</v>
      </c>
      <c r="F3" s="63"/>
      <c r="G3" s="63"/>
      <c r="H3" s="63"/>
      <c r="I3" s="63"/>
      <c r="J3" s="63"/>
      <c r="K3" s="63"/>
      <c r="L3" s="63"/>
      <c r="M3" s="63"/>
      <c r="N3" s="63"/>
      <c r="O3" s="62" t="s">
        <v>28</v>
      </c>
      <c r="P3" s="63"/>
      <c r="Q3" s="63"/>
      <c r="R3" s="63"/>
      <c r="S3" s="63"/>
      <c r="T3" s="63"/>
      <c r="U3" s="63"/>
      <c r="V3" s="63"/>
      <c r="W3" s="63"/>
      <c r="X3" s="64"/>
      <c r="Y3" s="62" t="s">
        <v>27</v>
      </c>
      <c r="Z3" s="63"/>
      <c r="AA3" s="63"/>
      <c r="AB3" s="63"/>
      <c r="AC3" s="63"/>
      <c r="AD3" s="63"/>
      <c r="AE3" s="63"/>
      <c r="AF3" s="63"/>
      <c r="AG3" s="63"/>
      <c r="AH3" s="64"/>
      <c r="AI3" s="63" t="s">
        <v>26</v>
      </c>
      <c r="AJ3" s="63"/>
      <c r="AK3" s="63"/>
      <c r="AL3" s="63"/>
      <c r="AM3" s="63"/>
      <c r="AN3" s="63"/>
      <c r="AO3" s="63"/>
      <c r="AP3" s="63"/>
      <c r="AQ3" s="63"/>
      <c r="AR3" s="63"/>
    </row>
    <row r="4" spans="1:44" s="10" customFormat="1" ht="15" customHeight="1">
      <c r="A4" s="61"/>
      <c r="B4" s="61"/>
      <c r="C4" s="61"/>
      <c r="D4" s="61"/>
      <c r="E4" s="56" t="s">
        <v>0</v>
      </c>
      <c r="F4" s="51"/>
      <c r="G4" s="51"/>
      <c r="H4" s="57"/>
      <c r="I4" s="51" t="s">
        <v>1</v>
      </c>
      <c r="J4" s="51"/>
      <c r="K4" s="57"/>
      <c r="L4" s="50" t="s">
        <v>2</v>
      </c>
      <c r="M4" s="51"/>
      <c r="N4" s="55"/>
      <c r="O4" s="58" t="s">
        <v>0</v>
      </c>
      <c r="P4" s="59"/>
      <c r="Q4" s="59"/>
      <c r="R4" s="59"/>
      <c r="S4" s="59" t="s">
        <v>1</v>
      </c>
      <c r="T4" s="59"/>
      <c r="U4" s="59"/>
      <c r="V4" s="50" t="s">
        <v>2</v>
      </c>
      <c r="W4" s="51"/>
      <c r="X4" s="55"/>
      <c r="Y4" s="56" t="s">
        <v>0</v>
      </c>
      <c r="Z4" s="51"/>
      <c r="AA4" s="51"/>
      <c r="AB4" s="57"/>
      <c r="AC4" s="51" t="s">
        <v>1</v>
      </c>
      <c r="AD4" s="51"/>
      <c r="AE4" s="57"/>
      <c r="AF4" s="50" t="s">
        <v>2</v>
      </c>
      <c r="AG4" s="51"/>
      <c r="AH4" s="55"/>
      <c r="AI4" s="58" t="s">
        <v>0</v>
      </c>
      <c r="AJ4" s="59"/>
      <c r="AK4" s="59"/>
      <c r="AL4" s="59"/>
      <c r="AM4" s="59" t="s">
        <v>1</v>
      </c>
      <c r="AN4" s="59"/>
      <c r="AO4" s="59"/>
      <c r="AP4" s="50" t="s">
        <v>2</v>
      </c>
      <c r="AQ4" s="51"/>
      <c r="AR4" s="51"/>
    </row>
    <row r="5" spans="1:44" s="11" customFormat="1" ht="21" customHeight="1">
      <c r="A5" s="52" t="s">
        <v>14</v>
      </c>
      <c r="B5" s="52"/>
      <c r="C5" s="52"/>
      <c r="D5" s="52"/>
      <c r="E5" s="53">
        <f>SUM(E6:H107)</f>
        <v>72404</v>
      </c>
      <c r="F5" s="53"/>
      <c r="G5" s="53"/>
      <c r="H5" s="53"/>
      <c r="I5" s="54">
        <f>SUM(I6:K107)</f>
        <v>35436</v>
      </c>
      <c r="J5" s="54"/>
      <c r="K5" s="54"/>
      <c r="L5" s="54">
        <f>SUM(L6:N107)</f>
        <v>36968</v>
      </c>
      <c r="M5" s="54"/>
      <c r="N5" s="54"/>
      <c r="O5" s="53">
        <f>SUM(O6:R107)</f>
        <v>76919</v>
      </c>
      <c r="P5" s="53"/>
      <c r="Q5" s="53"/>
      <c r="R5" s="53"/>
      <c r="S5" s="54">
        <f>SUM(S6:U107)</f>
        <v>37453</v>
      </c>
      <c r="T5" s="54"/>
      <c r="U5" s="54"/>
      <c r="V5" s="54">
        <f>SUM(V6:X107)</f>
        <v>39466</v>
      </c>
      <c r="W5" s="54"/>
      <c r="X5" s="54"/>
      <c r="Y5" s="53">
        <f>SUM(Y6:AB107)</f>
        <v>77644</v>
      </c>
      <c r="Z5" s="53"/>
      <c r="AA5" s="53"/>
      <c r="AB5" s="53"/>
      <c r="AC5" s="54">
        <f>SUM(AC6:AE107)</f>
        <v>37579</v>
      </c>
      <c r="AD5" s="54"/>
      <c r="AE5" s="54"/>
      <c r="AF5" s="54">
        <f>SUM(AF6:AH107)</f>
        <v>40065</v>
      </c>
      <c r="AG5" s="54"/>
      <c r="AH5" s="54"/>
      <c r="AI5" s="53">
        <f>SUM(AI6:AL107)</f>
        <v>77686</v>
      </c>
      <c r="AJ5" s="53"/>
      <c r="AK5" s="53"/>
      <c r="AL5" s="53"/>
      <c r="AM5" s="54">
        <f>SUM(AM6:AO107)</f>
        <v>37442</v>
      </c>
      <c r="AN5" s="54"/>
      <c r="AO5" s="54"/>
      <c r="AP5" s="54">
        <f>SUM(AP6:AR107)</f>
        <v>40244</v>
      </c>
      <c r="AQ5" s="54"/>
      <c r="AR5" s="54"/>
    </row>
    <row r="6" spans="1:44" s="11" customFormat="1" ht="15" customHeight="1">
      <c r="A6" s="66">
        <v>0</v>
      </c>
      <c r="B6" s="66"/>
      <c r="C6" s="66"/>
      <c r="D6" s="66"/>
      <c r="E6" s="67">
        <v>819</v>
      </c>
      <c r="F6" s="67"/>
      <c r="G6" s="67"/>
      <c r="H6" s="67"/>
      <c r="I6" s="65">
        <v>411</v>
      </c>
      <c r="J6" s="65"/>
      <c r="K6" s="65"/>
      <c r="L6" s="65">
        <v>408</v>
      </c>
      <c r="M6" s="65"/>
      <c r="N6" s="65"/>
      <c r="O6" s="67">
        <v>869</v>
      </c>
      <c r="P6" s="67"/>
      <c r="Q6" s="67"/>
      <c r="R6" s="67"/>
      <c r="S6" s="65">
        <v>427</v>
      </c>
      <c r="T6" s="65"/>
      <c r="U6" s="65"/>
      <c r="V6" s="65">
        <v>442</v>
      </c>
      <c r="W6" s="65"/>
      <c r="X6" s="65"/>
      <c r="Y6" s="67">
        <v>696</v>
      </c>
      <c r="Z6" s="67"/>
      <c r="AA6" s="67"/>
      <c r="AB6" s="67"/>
      <c r="AC6" s="65">
        <v>366</v>
      </c>
      <c r="AD6" s="65"/>
      <c r="AE6" s="65"/>
      <c r="AF6" s="65">
        <v>330</v>
      </c>
      <c r="AG6" s="65"/>
      <c r="AH6" s="65"/>
      <c r="AI6" s="67">
        <f t="shared" ref="AI6:AI37" si="0">SUM(AM6:AR6)</f>
        <v>618</v>
      </c>
      <c r="AJ6" s="67"/>
      <c r="AK6" s="67"/>
      <c r="AL6" s="67"/>
      <c r="AM6" s="65">
        <v>306</v>
      </c>
      <c r="AN6" s="65"/>
      <c r="AO6" s="65"/>
      <c r="AP6" s="65">
        <v>312</v>
      </c>
      <c r="AQ6" s="65"/>
      <c r="AR6" s="65"/>
    </row>
    <row r="7" spans="1:44" s="11" customFormat="1" ht="15" customHeight="1">
      <c r="A7" s="66">
        <v>1</v>
      </c>
      <c r="B7" s="66"/>
      <c r="C7" s="66"/>
      <c r="D7" s="66"/>
      <c r="E7" s="67">
        <v>733</v>
      </c>
      <c r="F7" s="67"/>
      <c r="G7" s="67"/>
      <c r="H7" s="67"/>
      <c r="I7" s="65">
        <v>393</v>
      </c>
      <c r="J7" s="65"/>
      <c r="K7" s="65"/>
      <c r="L7" s="65">
        <v>340</v>
      </c>
      <c r="M7" s="65"/>
      <c r="N7" s="65"/>
      <c r="O7" s="67">
        <v>821</v>
      </c>
      <c r="P7" s="67"/>
      <c r="Q7" s="67"/>
      <c r="R7" s="67"/>
      <c r="S7" s="65">
        <v>441</v>
      </c>
      <c r="T7" s="65"/>
      <c r="U7" s="65"/>
      <c r="V7" s="65">
        <v>380</v>
      </c>
      <c r="W7" s="65"/>
      <c r="X7" s="65"/>
      <c r="Y7" s="67">
        <v>722</v>
      </c>
      <c r="Z7" s="67"/>
      <c r="AA7" s="67"/>
      <c r="AB7" s="67"/>
      <c r="AC7" s="65">
        <v>372</v>
      </c>
      <c r="AD7" s="65"/>
      <c r="AE7" s="65"/>
      <c r="AF7" s="65">
        <v>350</v>
      </c>
      <c r="AG7" s="65"/>
      <c r="AH7" s="65"/>
      <c r="AI7" s="67">
        <f t="shared" si="0"/>
        <v>619</v>
      </c>
      <c r="AJ7" s="67"/>
      <c r="AK7" s="67"/>
      <c r="AL7" s="67"/>
      <c r="AM7" s="65">
        <v>300</v>
      </c>
      <c r="AN7" s="65"/>
      <c r="AO7" s="65"/>
      <c r="AP7" s="65">
        <v>319</v>
      </c>
      <c r="AQ7" s="65"/>
      <c r="AR7" s="65"/>
    </row>
    <row r="8" spans="1:44" s="11" customFormat="1" ht="15" customHeight="1">
      <c r="A8" s="66">
        <v>2</v>
      </c>
      <c r="B8" s="66"/>
      <c r="C8" s="66"/>
      <c r="D8" s="66"/>
      <c r="E8" s="67">
        <v>760</v>
      </c>
      <c r="F8" s="67"/>
      <c r="G8" s="67"/>
      <c r="H8" s="67"/>
      <c r="I8" s="65">
        <v>403</v>
      </c>
      <c r="J8" s="65"/>
      <c r="K8" s="65"/>
      <c r="L8" s="65">
        <v>357</v>
      </c>
      <c r="M8" s="65"/>
      <c r="N8" s="65"/>
      <c r="O8" s="67">
        <v>857</v>
      </c>
      <c r="P8" s="67"/>
      <c r="Q8" s="67"/>
      <c r="R8" s="67"/>
      <c r="S8" s="65">
        <v>450</v>
      </c>
      <c r="T8" s="65"/>
      <c r="U8" s="65"/>
      <c r="V8" s="65">
        <v>407</v>
      </c>
      <c r="W8" s="65"/>
      <c r="X8" s="65"/>
      <c r="Y8" s="67">
        <v>791</v>
      </c>
      <c r="Z8" s="67"/>
      <c r="AA8" s="67"/>
      <c r="AB8" s="67"/>
      <c r="AC8" s="65">
        <v>386</v>
      </c>
      <c r="AD8" s="65"/>
      <c r="AE8" s="65"/>
      <c r="AF8" s="65">
        <v>405</v>
      </c>
      <c r="AG8" s="65"/>
      <c r="AH8" s="65"/>
      <c r="AI8" s="67">
        <f t="shared" si="0"/>
        <v>664</v>
      </c>
      <c r="AJ8" s="67"/>
      <c r="AK8" s="67"/>
      <c r="AL8" s="67"/>
      <c r="AM8" s="65">
        <v>328</v>
      </c>
      <c r="AN8" s="65"/>
      <c r="AO8" s="65"/>
      <c r="AP8" s="65">
        <v>336</v>
      </c>
      <c r="AQ8" s="65"/>
      <c r="AR8" s="65"/>
    </row>
    <row r="9" spans="1:44" s="11" customFormat="1" ht="15" customHeight="1">
      <c r="A9" s="66">
        <v>3</v>
      </c>
      <c r="B9" s="66"/>
      <c r="C9" s="66"/>
      <c r="D9" s="66"/>
      <c r="E9" s="67">
        <v>757</v>
      </c>
      <c r="F9" s="67"/>
      <c r="G9" s="67"/>
      <c r="H9" s="67"/>
      <c r="I9" s="65">
        <v>392</v>
      </c>
      <c r="J9" s="65"/>
      <c r="K9" s="65"/>
      <c r="L9" s="65">
        <v>365</v>
      </c>
      <c r="M9" s="65"/>
      <c r="N9" s="65"/>
      <c r="O9" s="67">
        <v>897</v>
      </c>
      <c r="P9" s="67"/>
      <c r="Q9" s="67"/>
      <c r="R9" s="67"/>
      <c r="S9" s="65">
        <v>477</v>
      </c>
      <c r="T9" s="65"/>
      <c r="U9" s="65"/>
      <c r="V9" s="65">
        <v>420</v>
      </c>
      <c r="W9" s="65"/>
      <c r="X9" s="65"/>
      <c r="Y9" s="67">
        <v>823</v>
      </c>
      <c r="Z9" s="67"/>
      <c r="AA9" s="67"/>
      <c r="AB9" s="67"/>
      <c r="AC9" s="65">
        <v>430</v>
      </c>
      <c r="AD9" s="65"/>
      <c r="AE9" s="65"/>
      <c r="AF9" s="65">
        <v>393</v>
      </c>
      <c r="AG9" s="65"/>
      <c r="AH9" s="65"/>
      <c r="AI9" s="67">
        <f t="shared" si="0"/>
        <v>689</v>
      </c>
      <c r="AJ9" s="67"/>
      <c r="AK9" s="67"/>
      <c r="AL9" s="67"/>
      <c r="AM9" s="65">
        <v>365</v>
      </c>
      <c r="AN9" s="65"/>
      <c r="AO9" s="65"/>
      <c r="AP9" s="65">
        <v>324</v>
      </c>
      <c r="AQ9" s="65"/>
      <c r="AR9" s="65"/>
    </row>
    <row r="10" spans="1:44" s="11" customFormat="1" ht="15" customHeight="1">
      <c r="A10" s="132">
        <v>4</v>
      </c>
      <c r="B10" s="132"/>
      <c r="C10" s="132"/>
      <c r="D10" s="132"/>
      <c r="E10" s="128">
        <v>712</v>
      </c>
      <c r="F10" s="128"/>
      <c r="G10" s="128"/>
      <c r="H10" s="128"/>
      <c r="I10" s="127">
        <v>362</v>
      </c>
      <c r="J10" s="127"/>
      <c r="K10" s="127"/>
      <c r="L10" s="127">
        <v>350</v>
      </c>
      <c r="M10" s="127"/>
      <c r="N10" s="127"/>
      <c r="O10" s="128">
        <v>877</v>
      </c>
      <c r="P10" s="128"/>
      <c r="Q10" s="128"/>
      <c r="R10" s="128"/>
      <c r="S10" s="127">
        <v>439</v>
      </c>
      <c r="T10" s="127"/>
      <c r="U10" s="127"/>
      <c r="V10" s="127">
        <v>438</v>
      </c>
      <c r="W10" s="127"/>
      <c r="X10" s="127"/>
      <c r="Y10" s="128">
        <v>868</v>
      </c>
      <c r="Z10" s="128"/>
      <c r="AA10" s="128"/>
      <c r="AB10" s="128"/>
      <c r="AC10" s="127">
        <v>435</v>
      </c>
      <c r="AD10" s="127"/>
      <c r="AE10" s="127"/>
      <c r="AF10" s="127">
        <v>433</v>
      </c>
      <c r="AG10" s="127"/>
      <c r="AH10" s="127"/>
      <c r="AI10" s="128">
        <f t="shared" si="0"/>
        <v>693</v>
      </c>
      <c r="AJ10" s="128"/>
      <c r="AK10" s="128"/>
      <c r="AL10" s="128"/>
      <c r="AM10" s="127">
        <v>342</v>
      </c>
      <c r="AN10" s="127"/>
      <c r="AO10" s="127"/>
      <c r="AP10" s="127">
        <v>351</v>
      </c>
      <c r="AQ10" s="127"/>
      <c r="AR10" s="127"/>
    </row>
    <row r="11" spans="1:44" s="13" customFormat="1" ht="15" customHeight="1">
      <c r="A11" s="66">
        <v>5</v>
      </c>
      <c r="B11" s="66"/>
      <c r="C11" s="66"/>
      <c r="D11" s="66"/>
      <c r="E11" s="67">
        <v>655</v>
      </c>
      <c r="F11" s="67"/>
      <c r="G11" s="67"/>
      <c r="H11" s="67"/>
      <c r="I11" s="65">
        <v>325</v>
      </c>
      <c r="J11" s="65"/>
      <c r="K11" s="65"/>
      <c r="L11" s="65">
        <v>330</v>
      </c>
      <c r="M11" s="65"/>
      <c r="N11" s="65"/>
      <c r="O11" s="67">
        <v>876</v>
      </c>
      <c r="P11" s="67"/>
      <c r="Q11" s="67"/>
      <c r="R11" s="67"/>
      <c r="S11" s="65">
        <v>460</v>
      </c>
      <c r="T11" s="65"/>
      <c r="U11" s="65"/>
      <c r="V11" s="65">
        <v>416</v>
      </c>
      <c r="W11" s="65"/>
      <c r="X11" s="65"/>
      <c r="Y11" s="67">
        <v>846</v>
      </c>
      <c r="Z11" s="67"/>
      <c r="AA11" s="67"/>
      <c r="AB11" s="67"/>
      <c r="AC11" s="65">
        <v>427</v>
      </c>
      <c r="AD11" s="65"/>
      <c r="AE11" s="65"/>
      <c r="AF11" s="65">
        <v>419</v>
      </c>
      <c r="AG11" s="65"/>
      <c r="AH11" s="65"/>
      <c r="AI11" s="67">
        <f t="shared" si="0"/>
        <v>723</v>
      </c>
      <c r="AJ11" s="67"/>
      <c r="AK11" s="67"/>
      <c r="AL11" s="67"/>
      <c r="AM11" s="65">
        <v>396</v>
      </c>
      <c r="AN11" s="65"/>
      <c r="AO11" s="65"/>
      <c r="AP11" s="65">
        <v>327</v>
      </c>
      <c r="AQ11" s="65"/>
      <c r="AR11" s="65"/>
    </row>
    <row r="12" spans="1:44" s="11" customFormat="1" ht="15" customHeight="1">
      <c r="A12" s="66">
        <v>6</v>
      </c>
      <c r="B12" s="66"/>
      <c r="C12" s="66"/>
      <c r="D12" s="66"/>
      <c r="E12" s="67">
        <v>746</v>
      </c>
      <c r="F12" s="67"/>
      <c r="G12" s="67"/>
      <c r="H12" s="67"/>
      <c r="I12" s="65">
        <v>388</v>
      </c>
      <c r="J12" s="65"/>
      <c r="K12" s="65"/>
      <c r="L12" s="65">
        <v>358</v>
      </c>
      <c r="M12" s="65"/>
      <c r="N12" s="65"/>
      <c r="O12" s="67">
        <v>837</v>
      </c>
      <c r="P12" s="67"/>
      <c r="Q12" s="67"/>
      <c r="R12" s="67"/>
      <c r="S12" s="65">
        <v>450</v>
      </c>
      <c r="T12" s="65"/>
      <c r="U12" s="65"/>
      <c r="V12" s="65">
        <v>387</v>
      </c>
      <c r="W12" s="65"/>
      <c r="X12" s="65"/>
      <c r="Y12" s="67">
        <v>861</v>
      </c>
      <c r="Z12" s="67"/>
      <c r="AA12" s="67"/>
      <c r="AB12" s="67"/>
      <c r="AC12" s="65">
        <v>436</v>
      </c>
      <c r="AD12" s="65"/>
      <c r="AE12" s="65"/>
      <c r="AF12" s="65">
        <v>425</v>
      </c>
      <c r="AG12" s="65"/>
      <c r="AH12" s="65"/>
      <c r="AI12" s="67">
        <f t="shared" si="0"/>
        <v>755</v>
      </c>
      <c r="AJ12" s="67"/>
      <c r="AK12" s="67"/>
      <c r="AL12" s="67"/>
      <c r="AM12" s="65">
        <v>392</v>
      </c>
      <c r="AN12" s="65"/>
      <c r="AO12" s="65"/>
      <c r="AP12" s="65">
        <v>363</v>
      </c>
      <c r="AQ12" s="65"/>
      <c r="AR12" s="65"/>
    </row>
    <row r="13" spans="1:44" s="11" customFormat="1" ht="15" customHeight="1">
      <c r="A13" s="66">
        <v>7</v>
      </c>
      <c r="B13" s="66"/>
      <c r="C13" s="66"/>
      <c r="D13" s="66"/>
      <c r="E13" s="67">
        <v>744</v>
      </c>
      <c r="F13" s="67"/>
      <c r="G13" s="67"/>
      <c r="H13" s="67"/>
      <c r="I13" s="65">
        <v>383</v>
      </c>
      <c r="J13" s="65"/>
      <c r="K13" s="65"/>
      <c r="L13" s="65">
        <v>361</v>
      </c>
      <c r="M13" s="65"/>
      <c r="N13" s="65"/>
      <c r="O13" s="67">
        <v>850</v>
      </c>
      <c r="P13" s="67"/>
      <c r="Q13" s="67"/>
      <c r="R13" s="67"/>
      <c r="S13" s="65">
        <v>446</v>
      </c>
      <c r="T13" s="65"/>
      <c r="U13" s="65"/>
      <c r="V13" s="65">
        <v>404</v>
      </c>
      <c r="W13" s="65"/>
      <c r="X13" s="65"/>
      <c r="Y13" s="67">
        <v>898</v>
      </c>
      <c r="Z13" s="67"/>
      <c r="AA13" s="67"/>
      <c r="AB13" s="67"/>
      <c r="AC13" s="65">
        <v>469</v>
      </c>
      <c r="AD13" s="65"/>
      <c r="AE13" s="65"/>
      <c r="AF13" s="65">
        <v>429</v>
      </c>
      <c r="AG13" s="65"/>
      <c r="AH13" s="65"/>
      <c r="AI13" s="67">
        <f t="shared" si="0"/>
        <v>827</v>
      </c>
      <c r="AJ13" s="67"/>
      <c r="AK13" s="67"/>
      <c r="AL13" s="67"/>
      <c r="AM13" s="65">
        <v>402</v>
      </c>
      <c r="AN13" s="65"/>
      <c r="AO13" s="65"/>
      <c r="AP13" s="65">
        <v>425</v>
      </c>
      <c r="AQ13" s="65"/>
      <c r="AR13" s="65"/>
    </row>
    <row r="14" spans="1:44" s="11" customFormat="1" ht="15" customHeight="1">
      <c r="A14" s="66">
        <v>8</v>
      </c>
      <c r="B14" s="66"/>
      <c r="C14" s="66"/>
      <c r="D14" s="66"/>
      <c r="E14" s="67">
        <v>722</v>
      </c>
      <c r="F14" s="67"/>
      <c r="G14" s="67"/>
      <c r="H14" s="67"/>
      <c r="I14" s="65">
        <v>385</v>
      </c>
      <c r="J14" s="65"/>
      <c r="K14" s="65"/>
      <c r="L14" s="65">
        <v>337</v>
      </c>
      <c r="M14" s="65"/>
      <c r="N14" s="65"/>
      <c r="O14" s="67">
        <v>844</v>
      </c>
      <c r="P14" s="67"/>
      <c r="Q14" s="67"/>
      <c r="R14" s="67"/>
      <c r="S14" s="65">
        <v>421</v>
      </c>
      <c r="T14" s="65"/>
      <c r="U14" s="65"/>
      <c r="V14" s="65">
        <v>423</v>
      </c>
      <c r="W14" s="65"/>
      <c r="X14" s="65"/>
      <c r="Y14" s="67">
        <v>874</v>
      </c>
      <c r="Z14" s="67"/>
      <c r="AA14" s="67"/>
      <c r="AB14" s="67"/>
      <c r="AC14" s="65">
        <v>448</v>
      </c>
      <c r="AD14" s="65"/>
      <c r="AE14" s="65"/>
      <c r="AF14" s="65">
        <v>426</v>
      </c>
      <c r="AG14" s="65"/>
      <c r="AH14" s="65"/>
      <c r="AI14" s="67">
        <f t="shared" si="0"/>
        <v>870</v>
      </c>
      <c r="AJ14" s="67"/>
      <c r="AK14" s="67"/>
      <c r="AL14" s="67"/>
      <c r="AM14" s="65">
        <v>462</v>
      </c>
      <c r="AN14" s="65"/>
      <c r="AO14" s="65"/>
      <c r="AP14" s="65">
        <v>408</v>
      </c>
      <c r="AQ14" s="65"/>
      <c r="AR14" s="65"/>
    </row>
    <row r="15" spans="1:44" s="11" customFormat="1" ht="15" customHeight="1">
      <c r="A15" s="132">
        <v>9</v>
      </c>
      <c r="B15" s="132"/>
      <c r="C15" s="132"/>
      <c r="D15" s="132"/>
      <c r="E15" s="128">
        <v>773</v>
      </c>
      <c r="F15" s="128"/>
      <c r="G15" s="128"/>
      <c r="H15" s="128"/>
      <c r="I15" s="127">
        <v>387</v>
      </c>
      <c r="J15" s="127"/>
      <c r="K15" s="127"/>
      <c r="L15" s="127">
        <v>386</v>
      </c>
      <c r="M15" s="127"/>
      <c r="N15" s="127"/>
      <c r="O15" s="128">
        <v>779</v>
      </c>
      <c r="P15" s="128"/>
      <c r="Q15" s="128"/>
      <c r="R15" s="128"/>
      <c r="S15" s="127">
        <v>401</v>
      </c>
      <c r="T15" s="127"/>
      <c r="U15" s="127"/>
      <c r="V15" s="127">
        <v>378</v>
      </c>
      <c r="W15" s="127"/>
      <c r="X15" s="127"/>
      <c r="Y15" s="128">
        <v>894</v>
      </c>
      <c r="Z15" s="128"/>
      <c r="AA15" s="128"/>
      <c r="AB15" s="128"/>
      <c r="AC15" s="127">
        <v>440</v>
      </c>
      <c r="AD15" s="127"/>
      <c r="AE15" s="127"/>
      <c r="AF15" s="127">
        <v>454</v>
      </c>
      <c r="AG15" s="127"/>
      <c r="AH15" s="127"/>
      <c r="AI15" s="128">
        <f t="shared" si="0"/>
        <v>908</v>
      </c>
      <c r="AJ15" s="128"/>
      <c r="AK15" s="128"/>
      <c r="AL15" s="128"/>
      <c r="AM15" s="127">
        <v>451</v>
      </c>
      <c r="AN15" s="127"/>
      <c r="AO15" s="127"/>
      <c r="AP15" s="127">
        <v>457</v>
      </c>
      <c r="AQ15" s="127"/>
      <c r="AR15" s="127"/>
    </row>
    <row r="16" spans="1:44" s="13" customFormat="1" ht="15" customHeight="1">
      <c r="A16" s="66">
        <v>10</v>
      </c>
      <c r="B16" s="66"/>
      <c r="C16" s="66"/>
      <c r="D16" s="66"/>
      <c r="E16" s="67">
        <v>802</v>
      </c>
      <c r="F16" s="67"/>
      <c r="G16" s="67"/>
      <c r="H16" s="67"/>
      <c r="I16" s="65">
        <v>405</v>
      </c>
      <c r="J16" s="65"/>
      <c r="K16" s="65"/>
      <c r="L16" s="65">
        <v>397</v>
      </c>
      <c r="M16" s="65"/>
      <c r="N16" s="65"/>
      <c r="O16" s="67">
        <v>748</v>
      </c>
      <c r="P16" s="67"/>
      <c r="Q16" s="67"/>
      <c r="R16" s="67"/>
      <c r="S16" s="65">
        <v>388</v>
      </c>
      <c r="T16" s="65"/>
      <c r="U16" s="65"/>
      <c r="V16" s="65">
        <v>360</v>
      </c>
      <c r="W16" s="65"/>
      <c r="X16" s="65"/>
      <c r="Y16" s="67">
        <v>890</v>
      </c>
      <c r="Z16" s="67"/>
      <c r="AA16" s="67"/>
      <c r="AB16" s="67"/>
      <c r="AC16" s="65">
        <v>451</v>
      </c>
      <c r="AD16" s="65"/>
      <c r="AE16" s="65"/>
      <c r="AF16" s="65">
        <v>439</v>
      </c>
      <c r="AG16" s="65"/>
      <c r="AH16" s="65"/>
      <c r="AI16" s="67">
        <f t="shared" si="0"/>
        <v>873</v>
      </c>
      <c r="AJ16" s="67"/>
      <c r="AK16" s="67"/>
      <c r="AL16" s="67"/>
      <c r="AM16" s="65">
        <v>443</v>
      </c>
      <c r="AN16" s="65"/>
      <c r="AO16" s="65"/>
      <c r="AP16" s="65">
        <v>430</v>
      </c>
      <c r="AQ16" s="65"/>
      <c r="AR16" s="65"/>
    </row>
    <row r="17" spans="1:44" s="11" customFormat="1" ht="15" customHeight="1">
      <c r="A17" s="66">
        <v>11</v>
      </c>
      <c r="B17" s="66"/>
      <c r="C17" s="66"/>
      <c r="D17" s="66"/>
      <c r="E17" s="67">
        <v>840</v>
      </c>
      <c r="F17" s="67"/>
      <c r="G17" s="67"/>
      <c r="H17" s="67"/>
      <c r="I17" s="65">
        <v>435</v>
      </c>
      <c r="J17" s="65"/>
      <c r="K17" s="65"/>
      <c r="L17" s="65">
        <v>405</v>
      </c>
      <c r="M17" s="65"/>
      <c r="N17" s="65"/>
      <c r="O17" s="67">
        <v>783</v>
      </c>
      <c r="P17" s="67"/>
      <c r="Q17" s="67"/>
      <c r="R17" s="67"/>
      <c r="S17" s="65">
        <v>399</v>
      </c>
      <c r="T17" s="65"/>
      <c r="U17" s="65"/>
      <c r="V17" s="65">
        <v>384</v>
      </c>
      <c r="W17" s="65"/>
      <c r="X17" s="65"/>
      <c r="Y17" s="67">
        <v>855</v>
      </c>
      <c r="Z17" s="67"/>
      <c r="AA17" s="67"/>
      <c r="AB17" s="67"/>
      <c r="AC17" s="65">
        <v>453</v>
      </c>
      <c r="AD17" s="65"/>
      <c r="AE17" s="65"/>
      <c r="AF17" s="65">
        <v>402</v>
      </c>
      <c r="AG17" s="65"/>
      <c r="AH17" s="65"/>
      <c r="AI17" s="67">
        <f t="shared" si="0"/>
        <v>863</v>
      </c>
      <c r="AJ17" s="67"/>
      <c r="AK17" s="67"/>
      <c r="AL17" s="67"/>
      <c r="AM17" s="65">
        <v>444</v>
      </c>
      <c r="AN17" s="65"/>
      <c r="AO17" s="65"/>
      <c r="AP17" s="65">
        <v>419</v>
      </c>
      <c r="AQ17" s="65"/>
      <c r="AR17" s="65"/>
    </row>
    <row r="18" spans="1:44" s="11" customFormat="1" ht="15" customHeight="1">
      <c r="A18" s="66">
        <v>12</v>
      </c>
      <c r="B18" s="66"/>
      <c r="C18" s="66"/>
      <c r="D18" s="66"/>
      <c r="E18" s="67">
        <v>853</v>
      </c>
      <c r="F18" s="67"/>
      <c r="G18" s="67"/>
      <c r="H18" s="67"/>
      <c r="I18" s="65">
        <v>468</v>
      </c>
      <c r="J18" s="65"/>
      <c r="K18" s="65"/>
      <c r="L18" s="65">
        <v>385</v>
      </c>
      <c r="M18" s="65"/>
      <c r="N18" s="65"/>
      <c r="O18" s="67">
        <v>810</v>
      </c>
      <c r="P18" s="67"/>
      <c r="Q18" s="67"/>
      <c r="R18" s="67"/>
      <c r="S18" s="65">
        <v>421</v>
      </c>
      <c r="T18" s="65"/>
      <c r="U18" s="65"/>
      <c r="V18" s="65">
        <v>389</v>
      </c>
      <c r="W18" s="65"/>
      <c r="X18" s="65"/>
      <c r="Y18" s="67">
        <v>865</v>
      </c>
      <c r="Z18" s="67"/>
      <c r="AA18" s="67"/>
      <c r="AB18" s="67"/>
      <c r="AC18" s="65">
        <v>449</v>
      </c>
      <c r="AD18" s="65"/>
      <c r="AE18" s="65"/>
      <c r="AF18" s="65">
        <v>416</v>
      </c>
      <c r="AG18" s="65"/>
      <c r="AH18" s="65"/>
      <c r="AI18" s="67">
        <f t="shared" si="0"/>
        <v>915</v>
      </c>
      <c r="AJ18" s="67"/>
      <c r="AK18" s="67"/>
      <c r="AL18" s="67"/>
      <c r="AM18" s="65">
        <v>483</v>
      </c>
      <c r="AN18" s="65"/>
      <c r="AO18" s="65"/>
      <c r="AP18" s="65">
        <v>432</v>
      </c>
      <c r="AQ18" s="65"/>
      <c r="AR18" s="65"/>
    </row>
    <row r="19" spans="1:44" s="11" customFormat="1" ht="15" customHeight="1">
      <c r="A19" s="66">
        <v>13</v>
      </c>
      <c r="B19" s="66"/>
      <c r="C19" s="66"/>
      <c r="D19" s="66"/>
      <c r="E19" s="67">
        <v>863</v>
      </c>
      <c r="F19" s="67"/>
      <c r="G19" s="67"/>
      <c r="H19" s="67"/>
      <c r="I19" s="65">
        <v>401</v>
      </c>
      <c r="J19" s="65"/>
      <c r="K19" s="65"/>
      <c r="L19" s="65">
        <v>462</v>
      </c>
      <c r="M19" s="65"/>
      <c r="N19" s="65"/>
      <c r="O19" s="67">
        <v>793</v>
      </c>
      <c r="P19" s="67"/>
      <c r="Q19" s="67"/>
      <c r="R19" s="67"/>
      <c r="S19" s="65">
        <v>419</v>
      </c>
      <c r="T19" s="65"/>
      <c r="U19" s="65"/>
      <c r="V19" s="65">
        <v>374</v>
      </c>
      <c r="W19" s="65"/>
      <c r="X19" s="65"/>
      <c r="Y19" s="67">
        <v>885</v>
      </c>
      <c r="Z19" s="67"/>
      <c r="AA19" s="67"/>
      <c r="AB19" s="67"/>
      <c r="AC19" s="65">
        <v>450</v>
      </c>
      <c r="AD19" s="65"/>
      <c r="AE19" s="65"/>
      <c r="AF19" s="65">
        <v>435</v>
      </c>
      <c r="AG19" s="65"/>
      <c r="AH19" s="65"/>
      <c r="AI19" s="67">
        <f t="shared" si="0"/>
        <v>910</v>
      </c>
      <c r="AJ19" s="67"/>
      <c r="AK19" s="67"/>
      <c r="AL19" s="67"/>
      <c r="AM19" s="65">
        <v>466</v>
      </c>
      <c r="AN19" s="65"/>
      <c r="AO19" s="65"/>
      <c r="AP19" s="65">
        <v>444</v>
      </c>
      <c r="AQ19" s="65"/>
      <c r="AR19" s="65"/>
    </row>
    <row r="20" spans="1:44" s="11" customFormat="1" ht="15" customHeight="1">
      <c r="A20" s="132">
        <v>14</v>
      </c>
      <c r="B20" s="132"/>
      <c r="C20" s="132"/>
      <c r="D20" s="132"/>
      <c r="E20" s="128">
        <v>906</v>
      </c>
      <c r="F20" s="128"/>
      <c r="G20" s="128"/>
      <c r="H20" s="128"/>
      <c r="I20" s="127">
        <v>470</v>
      </c>
      <c r="J20" s="127"/>
      <c r="K20" s="127"/>
      <c r="L20" s="127">
        <v>436</v>
      </c>
      <c r="M20" s="127"/>
      <c r="N20" s="127"/>
      <c r="O20" s="128">
        <v>856</v>
      </c>
      <c r="P20" s="128"/>
      <c r="Q20" s="128"/>
      <c r="R20" s="128"/>
      <c r="S20" s="127">
        <v>420</v>
      </c>
      <c r="T20" s="127"/>
      <c r="U20" s="127"/>
      <c r="V20" s="127">
        <v>436</v>
      </c>
      <c r="W20" s="127"/>
      <c r="X20" s="127"/>
      <c r="Y20" s="128">
        <v>844</v>
      </c>
      <c r="Z20" s="128"/>
      <c r="AA20" s="128"/>
      <c r="AB20" s="128"/>
      <c r="AC20" s="127">
        <v>443</v>
      </c>
      <c r="AD20" s="127"/>
      <c r="AE20" s="127"/>
      <c r="AF20" s="127">
        <v>401</v>
      </c>
      <c r="AG20" s="127"/>
      <c r="AH20" s="127"/>
      <c r="AI20" s="128">
        <f t="shared" si="0"/>
        <v>905</v>
      </c>
      <c r="AJ20" s="128"/>
      <c r="AK20" s="128"/>
      <c r="AL20" s="128"/>
      <c r="AM20" s="127">
        <v>444</v>
      </c>
      <c r="AN20" s="127"/>
      <c r="AO20" s="127"/>
      <c r="AP20" s="127">
        <v>461</v>
      </c>
      <c r="AQ20" s="127"/>
      <c r="AR20" s="127"/>
    </row>
    <row r="21" spans="1:44" s="13" customFormat="1" ht="15" customHeight="1">
      <c r="A21" s="66">
        <v>15</v>
      </c>
      <c r="B21" s="66"/>
      <c r="C21" s="66"/>
      <c r="D21" s="66"/>
      <c r="E21" s="67">
        <v>1022</v>
      </c>
      <c r="F21" s="67"/>
      <c r="G21" s="67"/>
      <c r="H21" s="67"/>
      <c r="I21" s="65">
        <v>520</v>
      </c>
      <c r="J21" s="65"/>
      <c r="K21" s="65"/>
      <c r="L21" s="65">
        <v>502</v>
      </c>
      <c r="M21" s="65"/>
      <c r="N21" s="65"/>
      <c r="O21" s="67">
        <v>881</v>
      </c>
      <c r="P21" s="67"/>
      <c r="Q21" s="67"/>
      <c r="R21" s="67"/>
      <c r="S21" s="65">
        <v>440</v>
      </c>
      <c r="T21" s="65"/>
      <c r="U21" s="65"/>
      <c r="V21" s="65">
        <v>441</v>
      </c>
      <c r="W21" s="65"/>
      <c r="X21" s="65"/>
      <c r="Y21" s="67">
        <v>794</v>
      </c>
      <c r="Z21" s="67"/>
      <c r="AA21" s="67"/>
      <c r="AB21" s="67"/>
      <c r="AC21" s="65">
        <v>399</v>
      </c>
      <c r="AD21" s="65"/>
      <c r="AE21" s="65"/>
      <c r="AF21" s="65">
        <v>395</v>
      </c>
      <c r="AG21" s="65"/>
      <c r="AH21" s="65"/>
      <c r="AI21" s="67">
        <f t="shared" si="0"/>
        <v>968</v>
      </c>
      <c r="AJ21" s="67"/>
      <c r="AK21" s="67"/>
      <c r="AL21" s="67"/>
      <c r="AM21" s="65">
        <v>498</v>
      </c>
      <c r="AN21" s="65"/>
      <c r="AO21" s="65"/>
      <c r="AP21" s="65">
        <v>470</v>
      </c>
      <c r="AQ21" s="65"/>
      <c r="AR21" s="65"/>
    </row>
    <row r="22" spans="1:44" s="11" customFormat="1" ht="15" customHeight="1">
      <c r="A22" s="66">
        <v>16</v>
      </c>
      <c r="B22" s="66"/>
      <c r="C22" s="66"/>
      <c r="D22" s="66"/>
      <c r="E22" s="67">
        <v>1078</v>
      </c>
      <c r="F22" s="67"/>
      <c r="G22" s="67"/>
      <c r="H22" s="67"/>
      <c r="I22" s="65">
        <v>565</v>
      </c>
      <c r="J22" s="65"/>
      <c r="K22" s="65"/>
      <c r="L22" s="65">
        <v>513</v>
      </c>
      <c r="M22" s="65"/>
      <c r="N22" s="65"/>
      <c r="O22" s="67">
        <v>1025</v>
      </c>
      <c r="P22" s="67"/>
      <c r="Q22" s="67"/>
      <c r="R22" s="67"/>
      <c r="S22" s="65">
        <v>525</v>
      </c>
      <c r="T22" s="65"/>
      <c r="U22" s="65"/>
      <c r="V22" s="65">
        <v>500</v>
      </c>
      <c r="W22" s="65"/>
      <c r="X22" s="65"/>
      <c r="Y22" s="67">
        <v>910</v>
      </c>
      <c r="Z22" s="67"/>
      <c r="AA22" s="67"/>
      <c r="AB22" s="67"/>
      <c r="AC22" s="65">
        <v>468</v>
      </c>
      <c r="AD22" s="65"/>
      <c r="AE22" s="65"/>
      <c r="AF22" s="65">
        <v>442</v>
      </c>
      <c r="AG22" s="65"/>
      <c r="AH22" s="65"/>
      <c r="AI22" s="67">
        <f t="shared" si="0"/>
        <v>947</v>
      </c>
      <c r="AJ22" s="67"/>
      <c r="AK22" s="67"/>
      <c r="AL22" s="67"/>
      <c r="AM22" s="65">
        <v>498</v>
      </c>
      <c r="AN22" s="65"/>
      <c r="AO22" s="65"/>
      <c r="AP22" s="65">
        <v>449</v>
      </c>
      <c r="AQ22" s="65"/>
      <c r="AR22" s="65"/>
    </row>
    <row r="23" spans="1:44" s="11" customFormat="1" ht="15" customHeight="1">
      <c r="A23" s="66">
        <v>17</v>
      </c>
      <c r="B23" s="66"/>
      <c r="C23" s="66"/>
      <c r="D23" s="66"/>
      <c r="E23" s="67">
        <v>1163</v>
      </c>
      <c r="F23" s="67"/>
      <c r="G23" s="67"/>
      <c r="H23" s="67"/>
      <c r="I23" s="65">
        <v>608</v>
      </c>
      <c r="J23" s="65"/>
      <c r="K23" s="65"/>
      <c r="L23" s="65">
        <v>555</v>
      </c>
      <c r="M23" s="65"/>
      <c r="N23" s="65"/>
      <c r="O23" s="67">
        <v>989</v>
      </c>
      <c r="P23" s="67"/>
      <c r="Q23" s="67"/>
      <c r="R23" s="67"/>
      <c r="S23" s="65">
        <v>538</v>
      </c>
      <c r="T23" s="65"/>
      <c r="U23" s="65"/>
      <c r="V23" s="65">
        <v>451</v>
      </c>
      <c r="W23" s="65"/>
      <c r="X23" s="65"/>
      <c r="Y23" s="67">
        <v>931</v>
      </c>
      <c r="Z23" s="67"/>
      <c r="AA23" s="67"/>
      <c r="AB23" s="67"/>
      <c r="AC23" s="65">
        <v>467</v>
      </c>
      <c r="AD23" s="65"/>
      <c r="AE23" s="65"/>
      <c r="AF23" s="65">
        <v>464</v>
      </c>
      <c r="AG23" s="65"/>
      <c r="AH23" s="65"/>
      <c r="AI23" s="67">
        <f t="shared" si="0"/>
        <v>944</v>
      </c>
      <c r="AJ23" s="67"/>
      <c r="AK23" s="67"/>
      <c r="AL23" s="67"/>
      <c r="AM23" s="65">
        <v>500</v>
      </c>
      <c r="AN23" s="65"/>
      <c r="AO23" s="65"/>
      <c r="AP23" s="65">
        <v>444</v>
      </c>
      <c r="AQ23" s="65"/>
      <c r="AR23" s="65"/>
    </row>
    <row r="24" spans="1:44" s="11" customFormat="1" ht="15" customHeight="1">
      <c r="A24" s="66">
        <v>18</v>
      </c>
      <c r="B24" s="66"/>
      <c r="C24" s="66"/>
      <c r="D24" s="66"/>
      <c r="E24" s="67">
        <v>1091</v>
      </c>
      <c r="F24" s="67"/>
      <c r="G24" s="67"/>
      <c r="H24" s="67"/>
      <c r="I24" s="65">
        <v>542</v>
      </c>
      <c r="J24" s="65"/>
      <c r="K24" s="65"/>
      <c r="L24" s="65">
        <v>549</v>
      </c>
      <c r="M24" s="65"/>
      <c r="N24" s="65"/>
      <c r="O24" s="67">
        <v>947</v>
      </c>
      <c r="P24" s="67"/>
      <c r="Q24" s="67"/>
      <c r="R24" s="67"/>
      <c r="S24" s="65">
        <v>413</v>
      </c>
      <c r="T24" s="65"/>
      <c r="U24" s="65"/>
      <c r="V24" s="65">
        <v>534</v>
      </c>
      <c r="W24" s="65"/>
      <c r="X24" s="65"/>
      <c r="Y24" s="67">
        <v>852</v>
      </c>
      <c r="Z24" s="67"/>
      <c r="AA24" s="67"/>
      <c r="AB24" s="67"/>
      <c r="AC24" s="65">
        <v>449</v>
      </c>
      <c r="AD24" s="65"/>
      <c r="AE24" s="65"/>
      <c r="AF24" s="65">
        <v>403</v>
      </c>
      <c r="AG24" s="65"/>
      <c r="AH24" s="65"/>
      <c r="AI24" s="67">
        <f t="shared" si="0"/>
        <v>965</v>
      </c>
      <c r="AJ24" s="67"/>
      <c r="AK24" s="67"/>
      <c r="AL24" s="67"/>
      <c r="AM24" s="65">
        <v>496</v>
      </c>
      <c r="AN24" s="65"/>
      <c r="AO24" s="65"/>
      <c r="AP24" s="65">
        <v>469</v>
      </c>
      <c r="AQ24" s="65"/>
      <c r="AR24" s="65"/>
    </row>
    <row r="25" spans="1:44" s="11" customFormat="1" ht="15" customHeight="1">
      <c r="A25" s="132">
        <v>19</v>
      </c>
      <c r="B25" s="132"/>
      <c r="C25" s="132"/>
      <c r="D25" s="132"/>
      <c r="E25" s="128">
        <v>1216</v>
      </c>
      <c r="F25" s="128"/>
      <c r="G25" s="128"/>
      <c r="H25" s="128"/>
      <c r="I25" s="127">
        <v>591</v>
      </c>
      <c r="J25" s="127"/>
      <c r="K25" s="127"/>
      <c r="L25" s="127">
        <v>625</v>
      </c>
      <c r="M25" s="127"/>
      <c r="N25" s="127"/>
      <c r="O25" s="128">
        <v>856</v>
      </c>
      <c r="P25" s="128"/>
      <c r="Q25" s="128"/>
      <c r="R25" s="128"/>
      <c r="S25" s="127">
        <v>410</v>
      </c>
      <c r="T25" s="127"/>
      <c r="U25" s="127"/>
      <c r="V25" s="127">
        <v>446</v>
      </c>
      <c r="W25" s="127"/>
      <c r="X25" s="127"/>
      <c r="Y25" s="128">
        <v>849</v>
      </c>
      <c r="Z25" s="128"/>
      <c r="AA25" s="128"/>
      <c r="AB25" s="128"/>
      <c r="AC25" s="127">
        <v>408</v>
      </c>
      <c r="AD25" s="127"/>
      <c r="AE25" s="127"/>
      <c r="AF25" s="127">
        <v>441</v>
      </c>
      <c r="AG25" s="127"/>
      <c r="AH25" s="127"/>
      <c r="AI25" s="128">
        <f t="shared" si="0"/>
        <v>882</v>
      </c>
      <c r="AJ25" s="128"/>
      <c r="AK25" s="128"/>
      <c r="AL25" s="128"/>
      <c r="AM25" s="127">
        <v>480</v>
      </c>
      <c r="AN25" s="127"/>
      <c r="AO25" s="127"/>
      <c r="AP25" s="127">
        <v>402</v>
      </c>
      <c r="AQ25" s="127"/>
      <c r="AR25" s="127"/>
    </row>
    <row r="26" spans="1:44" s="13" customFormat="1" ht="15" customHeight="1">
      <c r="A26" s="66">
        <v>20</v>
      </c>
      <c r="B26" s="66"/>
      <c r="C26" s="66"/>
      <c r="D26" s="66"/>
      <c r="E26" s="67">
        <v>1251</v>
      </c>
      <c r="F26" s="67"/>
      <c r="G26" s="67"/>
      <c r="H26" s="67"/>
      <c r="I26" s="65">
        <v>620</v>
      </c>
      <c r="J26" s="65"/>
      <c r="K26" s="65"/>
      <c r="L26" s="65">
        <v>631</v>
      </c>
      <c r="M26" s="65"/>
      <c r="N26" s="65"/>
      <c r="O26" s="67">
        <v>946</v>
      </c>
      <c r="P26" s="67"/>
      <c r="Q26" s="67"/>
      <c r="R26" s="67"/>
      <c r="S26" s="65">
        <v>479</v>
      </c>
      <c r="T26" s="65"/>
      <c r="U26" s="65"/>
      <c r="V26" s="65">
        <v>467</v>
      </c>
      <c r="W26" s="65"/>
      <c r="X26" s="65"/>
      <c r="Y26" s="67">
        <v>841</v>
      </c>
      <c r="Z26" s="67"/>
      <c r="AA26" s="67"/>
      <c r="AB26" s="67"/>
      <c r="AC26" s="65">
        <v>418</v>
      </c>
      <c r="AD26" s="65"/>
      <c r="AE26" s="65"/>
      <c r="AF26" s="65">
        <v>423</v>
      </c>
      <c r="AG26" s="65"/>
      <c r="AH26" s="65"/>
      <c r="AI26" s="67">
        <f t="shared" si="0"/>
        <v>775</v>
      </c>
      <c r="AJ26" s="67"/>
      <c r="AK26" s="67"/>
      <c r="AL26" s="67"/>
      <c r="AM26" s="65">
        <v>392</v>
      </c>
      <c r="AN26" s="65"/>
      <c r="AO26" s="65"/>
      <c r="AP26" s="65">
        <v>383</v>
      </c>
      <c r="AQ26" s="65"/>
      <c r="AR26" s="65"/>
    </row>
    <row r="27" spans="1:44" s="11" customFormat="1" ht="15" customHeight="1">
      <c r="A27" s="66">
        <v>21</v>
      </c>
      <c r="B27" s="66"/>
      <c r="C27" s="66"/>
      <c r="D27" s="66"/>
      <c r="E27" s="67">
        <v>1316</v>
      </c>
      <c r="F27" s="67"/>
      <c r="G27" s="67"/>
      <c r="H27" s="67"/>
      <c r="I27" s="65">
        <v>655</v>
      </c>
      <c r="J27" s="65"/>
      <c r="K27" s="65"/>
      <c r="L27" s="65">
        <v>661</v>
      </c>
      <c r="M27" s="65"/>
      <c r="N27" s="65"/>
      <c r="O27" s="67">
        <v>912</v>
      </c>
      <c r="P27" s="67"/>
      <c r="Q27" s="67"/>
      <c r="R27" s="67"/>
      <c r="S27" s="65">
        <v>472</v>
      </c>
      <c r="T27" s="65"/>
      <c r="U27" s="65"/>
      <c r="V27" s="65">
        <v>440</v>
      </c>
      <c r="W27" s="65"/>
      <c r="X27" s="65"/>
      <c r="Y27" s="67">
        <v>814</v>
      </c>
      <c r="Z27" s="67"/>
      <c r="AA27" s="67"/>
      <c r="AB27" s="67"/>
      <c r="AC27" s="65">
        <v>414</v>
      </c>
      <c r="AD27" s="65"/>
      <c r="AE27" s="65"/>
      <c r="AF27" s="65">
        <v>400</v>
      </c>
      <c r="AG27" s="65"/>
      <c r="AH27" s="65"/>
      <c r="AI27" s="67">
        <f t="shared" si="0"/>
        <v>769</v>
      </c>
      <c r="AJ27" s="67"/>
      <c r="AK27" s="67"/>
      <c r="AL27" s="67"/>
      <c r="AM27" s="65">
        <v>391</v>
      </c>
      <c r="AN27" s="65"/>
      <c r="AO27" s="65"/>
      <c r="AP27" s="65">
        <v>378</v>
      </c>
      <c r="AQ27" s="65"/>
      <c r="AR27" s="65"/>
    </row>
    <row r="28" spans="1:44" s="11" customFormat="1" ht="15" customHeight="1">
      <c r="A28" s="66">
        <v>22</v>
      </c>
      <c r="B28" s="66"/>
      <c r="C28" s="66"/>
      <c r="D28" s="66"/>
      <c r="E28" s="67">
        <v>1368</v>
      </c>
      <c r="F28" s="67"/>
      <c r="G28" s="67"/>
      <c r="H28" s="67"/>
      <c r="I28" s="65">
        <v>673</v>
      </c>
      <c r="J28" s="65"/>
      <c r="K28" s="65"/>
      <c r="L28" s="65">
        <v>695</v>
      </c>
      <c r="M28" s="65"/>
      <c r="N28" s="65"/>
      <c r="O28" s="67">
        <v>1002</v>
      </c>
      <c r="P28" s="67"/>
      <c r="Q28" s="67"/>
      <c r="R28" s="67"/>
      <c r="S28" s="65">
        <v>497</v>
      </c>
      <c r="T28" s="65"/>
      <c r="U28" s="65"/>
      <c r="V28" s="65">
        <v>505</v>
      </c>
      <c r="W28" s="65"/>
      <c r="X28" s="65"/>
      <c r="Y28" s="67">
        <v>806</v>
      </c>
      <c r="Z28" s="67"/>
      <c r="AA28" s="67"/>
      <c r="AB28" s="67"/>
      <c r="AC28" s="65">
        <v>439</v>
      </c>
      <c r="AD28" s="65"/>
      <c r="AE28" s="65"/>
      <c r="AF28" s="65">
        <v>367</v>
      </c>
      <c r="AG28" s="65"/>
      <c r="AH28" s="65"/>
      <c r="AI28" s="67">
        <f t="shared" si="0"/>
        <v>784</v>
      </c>
      <c r="AJ28" s="67"/>
      <c r="AK28" s="67"/>
      <c r="AL28" s="67"/>
      <c r="AM28" s="65">
        <v>393</v>
      </c>
      <c r="AN28" s="65"/>
      <c r="AO28" s="65"/>
      <c r="AP28" s="65">
        <v>391</v>
      </c>
      <c r="AQ28" s="65"/>
      <c r="AR28" s="65"/>
    </row>
    <row r="29" spans="1:44" s="11" customFormat="1" ht="15" customHeight="1">
      <c r="A29" s="66">
        <v>23</v>
      </c>
      <c r="B29" s="66"/>
      <c r="C29" s="66"/>
      <c r="D29" s="66"/>
      <c r="E29" s="67">
        <v>1407</v>
      </c>
      <c r="F29" s="67"/>
      <c r="G29" s="67"/>
      <c r="H29" s="67"/>
      <c r="I29" s="65">
        <v>679</v>
      </c>
      <c r="J29" s="65"/>
      <c r="K29" s="65"/>
      <c r="L29" s="65">
        <v>728</v>
      </c>
      <c r="M29" s="65"/>
      <c r="N29" s="65"/>
      <c r="O29" s="67">
        <v>958</v>
      </c>
      <c r="P29" s="67"/>
      <c r="Q29" s="67"/>
      <c r="R29" s="67"/>
      <c r="S29" s="65">
        <v>456</v>
      </c>
      <c r="T29" s="65"/>
      <c r="U29" s="65"/>
      <c r="V29" s="65">
        <v>502</v>
      </c>
      <c r="W29" s="65"/>
      <c r="X29" s="65"/>
      <c r="Y29" s="67">
        <v>786</v>
      </c>
      <c r="Z29" s="67"/>
      <c r="AA29" s="67"/>
      <c r="AB29" s="67"/>
      <c r="AC29" s="65">
        <v>380</v>
      </c>
      <c r="AD29" s="65"/>
      <c r="AE29" s="65"/>
      <c r="AF29" s="65">
        <v>406</v>
      </c>
      <c r="AG29" s="65"/>
      <c r="AH29" s="65"/>
      <c r="AI29" s="67">
        <f t="shared" si="0"/>
        <v>701</v>
      </c>
      <c r="AJ29" s="67"/>
      <c r="AK29" s="67"/>
      <c r="AL29" s="67"/>
      <c r="AM29" s="65">
        <v>364</v>
      </c>
      <c r="AN29" s="65"/>
      <c r="AO29" s="65"/>
      <c r="AP29" s="65">
        <v>337</v>
      </c>
      <c r="AQ29" s="65"/>
      <c r="AR29" s="65"/>
    </row>
    <row r="30" spans="1:44" s="11" customFormat="1" ht="15" customHeight="1">
      <c r="A30" s="132">
        <v>24</v>
      </c>
      <c r="B30" s="132"/>
      <c r="C30" s="132"/>
      <c r="D30" s="132"/>
      <c r="E30" s="128">
        <v>1405</v>
      </c>
      <c r="F30" s="128"/>
      <c r="G30" s="128"/>
      <c r="H30" s="128"/>
      <c r="I30" s="127">
        <v>674</v>
      </c>
      <c r="J30" s="127"/>
      <c r="K30" s="127"/>
      <c r="L30" s="127">
        <v>731</v>
      </c>
      <c r="M30" s="127"/>
      <c r="N30" s="127"/>
      <c r="O30" s="128">
        <v>1110</v>
      </c>
      <c r="P30" s="128"/>
      <c r="Q30" s="128"/>
      <c r="R30" s="128"/>
      <c r="S30" s="127">
        <v>544</v>
      </c>
      <c r="T30" s="127"/>
      <c r="U30" s="127"/>
      <c r="V30" s="127">
        <v>566</v>
      </c>
      <c r="W30" s="127"/>
      <c r="X30" s="127"/>
      <c r="Y30" s="128">
        <v>812</v>
      </c>
      <c r="Z30" s="128"/>
      <c r="AA30" s="128"/>
      <c r="AB30" s="128"/>
      <c r="AC30" s="127">
        <v>408</v>
      </c>
      <c r="AD30" s="127"/>
      <c r="AE30" s="127"/>
      <c r="AF30" s="127">
        <v>404</v>
      </c>
      <c r="AG30" s="127"/>
      <c r="AH30" s="127"/>
      <c r="AI30" s="128">
        <f t="shared" si="0"/>
        <v>730</v>
      </c>
      <c r="AJ30" s="128"/>
      <c r="AK30" s="128"/>
      <c r="AL30" s="128"/>
      <c r="AM30" s="127">
        <v>350</v>
      </c>
      <c r="AN30" s="127"/>
      <c r="AO30" s="127"/>
      <c r="AP30" s="127">
        <v>380</v>
      </c>
      <c r="AQ30" s="127"/>
      <c r="AR30" s="127"/>
    </row>
    <row r="31" spans="1:44" s="13" customFormat="1" ht="15" customHeight="1">
      <c r="A31" s="66">
        <v>25</v>
      </c>
      <c r="B31" s="66"/>
      <c r="C31" s="66"/>
      <c r="D31" s="66"/>
      <c r="E31" s="67">
        <v>1268</v>
      </c>
      <c r="F31" s="67"/>
      <c r="G31" s="67"/>
      <c r="H31" s="67"/>
      <c r="I31" s="65">
        <v>612</v>
      </c>
      <c r="J31" s="65"/>
      <c r="K31" s="65"/>
      <c r="L31" s="65">
        <v>656</v>
      </c>
      <c r="M31" s="65"/>
      <c r="N31" s="65"/>
      <c r="O31" s="67">
        <v>1131</v>
      </c>
      <c r="P31" s="67"/>
      <c r="Q31" s="67"/>
      <c r="R31" s="67"/>
      <c r="S31" s="65">
        <v>557</v>
      </c>
      <c r="T31" s="65"/>
      <c r="U31" s="65"/>
      <c r="V31" s="65">
        <v>574</v>
      </c>
      <c r="W31" s="65"/>
      <c r="X31" s="65"/>
      <c r="Y31" s="67">
        <v>826</v>
      </c>
      <c r="Z31" s="67"/>
      <c r="AA31" s="67"/>
      <c r="AB31" s="67"/>
      <c r="AC31" s="65">
        <v>424</v>
      </c>
      <c r="AD31" s="65"/>
      <c r="AE31" s="65"/>
      <c r="AF31" s="65">
        <v>402</v>
      </c>
      <c r="AG31" s="65"/>
      <c r="AH31" s="65"/>
      <c r="AI31" s="67">
        <f t="shared" si="0"/>
        <v>754</v>
      </c>
      <c r="AJ31" s="67"/>
      <c r="AK31" s="67"/>
      <c r="AL31" s="67"/>
      <c r="AM31" s="65">
        <v>367</v>
      </c>
      <c r="AN31" s="65"/>
      <c r="AO31" s="65"/>
      <c r="AP31" s="65">
        <v>387</v>
      </c>
      <c r="AQ31" s="65"/>
      <c r="AR31" s="65"/>
    </row>
    <row r="32" spans="1:44" s="11" customFormat="1" ht="15" customHeight="1">
      <c r="A32" s="66">
        <v>26</v>
      </c>
      <c r="B32" s="66"/>
      <c r="C32" s="66"/>
      <c r="D32" s="66"/>
      <c r="E32" s="67">
        <v>1311</v>
      </c>
      <c r="F32" s="67"/>
      <c r="G32" s="67"/>
      <c r="H32" s="67"/>
      <c r="I32" s="65">
        <v>591</v>
      </c>
      <c r="J32" s="65"/>
      <c r="K32" s="65"/>
      <c r="L32" s="65">
        <v>720</v>
      </c>
      <c r="M32" s="65"/>
      <c r="N32" s="65"/>
      <c r="O32" s="67">
        <v>1267</v>
      </c>
      <c r="P32" s="67"/>
      <c r="Q32" s="67"/>
      <c r="R32" s="67"/>
      <c r="S32" s="65">
        <v>631</v>
      </c>
      <c r="T32" s="65"/>
      <c r="U32" s="65"/>
      <c r="V32" s="65">
        <v>636</v>
      </c>
      <c r="W32" s="65"/>
      <c r="X32" s="65"/>
      <c r="Y32" s="67">
        <v>806</v>
      </c>
      <c r="Z32" s="67"/>
      <c r="AA32" s="67"/>
      <c r="AB32" s="67"/>
      <c r="AC32" s="65">
        <v>388</v>
      </c>
      <c r="AD32" s="65"/>
      <c r="AE32" s="65"/>
      <c r="AF32" s="65">
        <v>418</v>
      </c>
      <c r="AG32" s="65"/>
      <c r="AH32" s="65"/>
      <c r="AI32" s="67">
        <f t="shared" si="0"/>
        <v>735</v>
      </c>
      <c r="AJ32" s="67"/>
      <c r="AK32" s="67"/>
      <c r="AL32" s="67"/>
      <c r="AM32" s="65">
        <v>359</v>
      </c>
      <c r="AN32" s="65"/>
      <c r="AO32" s="65"/>
      <c r="AP32" s="65">
        <v>376</v>
      </c>
      <c r="AQ32" s="65"/>
      <c r="AR32" s="65"/>
    </row>
    <row r="33" spans="1:44" s="11" customFormat="1" ht="15" customHeight="1">
      <c r="A33" s="66">
        <v>27</v>
      </c>
      <c r="B33" s="66"/>
      <c r="C33" s="66"/>
      <c r="D33" s="66"/>
      <c r="E33" s="67">
        <v>1248</v>
      </c>
      <c r="F33" s="67"/>
      <c r="G33" s="67"/>
      <c r="H33" s="67"/>
      <c r="I33" s="65">
        <v>585</v>
      </c>
      <c r="J33" s="65"/>
      <c r="K33" s="65"/>
      <c r="L33" s="65">
        <v>663</v>
      </c>
      <c r="M33" s="65"/>
      <c r="N33" s="65"/>
      <c r="O33" s="67">
        <v>1360</v>
      </c>
      <c r="P33" s="67"/>
      <c r="Q33" s="67"/>
      <c r="R33" s="67"/>
      <c r="S33" s="65">
        <v>635</v>
      </c>
      <c r="T33" s="65"/>
      <c r="U33" s="65"/>
      <c r="V33" s="65">
        <v>725</v>
      </c>
      <c r="W33" s="65"/>
      <c r="X33" s="65"/>
      <c r="Y33" s="67">
        <v>958</v>
      </c>
      <c r="Z33" s="67"/>
      <c r="AA33" s="67"/>
      <c r="AB33" s="67"/>
      <c r="AC33" s="65">
        <v>446</v>
      </c>
      <c r="AD33" s="65"/>
      <c r="AE33" s="65"/>
      <c r="AF33" s="65">
        <v>512</v>
      </c>
      <c r="AG33" s="65"/>
      <c r="AH33" s="65"/>
      <c r="AI33" s="67">
        <f t="shared" si="0"/>
        <v>679</v>
      </c>
      <c r="AJ33" s="67"/>
      <c r="AK33" s="67"/>
      <c r="AL33" s="67"/>
      <c r="AM33" s="65">
        <v>349</v>
      </c>
      <c r="AN33" s="65"/>
      <c r="AO33" s="65"/>
      <c r="AP33" s="65">
        <v>330</v>
      </c>
      <c r="AQ33" s="65"/>
      <c r="AR33" s="65"/>
    </row>
    <row r="34" spans="1:44" s="11" customFormat="1" ht="15" customHeight="1">
      <c r="A34" s="66">
        <v>28</v>
      </c>
      <c r="B34" s="66"/>
      <c r="C34" s="66"/>
      <c r="D34" s="66"/>
      <c r="E34" s="67">
        <v>1149</v>
      </c>
      <c r="F34" s="67"/>
      <c r="G34" s="67"/>
      <c r="H34" s="67"/>
      <c r="I34" s="65">
        <v>580</v>
      </c>
      <c r="J34" s="65"/>
      <c r="K34" s="65"/>
      <c r="L34" s="65">
        <v>569</v>
      </c>
      <c r="M34" s="65"/>
      <c r="N34" s="65"/>
      <c r="O34" s="67">
        <v>1339</v>
      </c>
      <c r="P34" s="67"/>
      <c r="Q34" s="67"/>
      <c r="R34" s="67"/>
      <c r="S34" s="65">
        <v>653</v>
      </c>
      <c r="T34" s="65"/>
      <c r="U34" s="65"/>
      <c r="V34" s="65">
        <v>686</v>
      </c>
      <c r="W34" s="65"/>
      <c r="X34" s="65"/>
      <c r="Y34" s="67">
        <v>938</v>
      </c>
      <c r="Z34" s="67"/>
      <c r="AA34" s="67"/>
      <c r="AB34" s="67"/>
      <c r="AC34" s="65">
        <v>457</v>
      </c>
      <c r="AD34" s="65"/>
      <c r="AE34" s="65"/>
      <c r="AF34" s="65">
        <v>481</v>
      </c>
      <c r="AG34" s="65"/>
      <c r="AH34" s="65"/>
      <c r="AI34" s="67">
        <f t="shared" si="0"/>
        <v>710</v>
      </c>
      <c r="AJ34" s="67"/>
      <c r="AK34" s="67"/>
      <c r="AL34" s="67"/>
      <c r="AM34" s="65">
        <v>329</v>
      </c>
      <c r="AN34" s="65"/>
      <c r="AO34" s="65"/>
      <c r="AP34" s="65">
        <v>381</v>
      </c>
      <c r="AQ34" s="65"/>
      <c r="AR34" s="65"/>
    </row>
    <row r="35" spans="1:44" s="11" customFormat="1" ht="15" customHeight="1">
      <c r="A35" s="132">
        <v>29</v>
      </c>
      <c r="B35" s="132"/>
      <c r="C35" s="132"/>
      <c r="D35" s="132"/>
      <c r="E35" s="128">
        <v>1020</v>
      </c>
      <c r="F35" s="128"/>
      <c r="G35" s="128"/>
      <c r="H35" s="128"/>
      <c r="I35" s="127">
        <v>497</v>
      </c>
      <c r="J35" s="127"/>
      <c r="K35" s="127"/>
      <c r="L35" s="127">
        <v>523</v>
      </c>
      <c r="M35" s="127"/>
      <c r="N35" s="127"/>
      <c r="O35" s="128">
        <v>1333</v>
      </c>
      <c r="P35" s="128"/>
      <c r="Q35" s="128"/>
      <c r="R35" s="128"/>
      <c r="S35" s="127">
        <v>617</v>
      </c>
      <c r="T35" s="127"/>
      <c r="U35" s="127"/>
      <c r="V35" s="127">
        <v>716</v>
      </c>
      <c r="W35" s="127"/>
      <c r="X35" s="127"/>
      <c r="Y35" s="128">
        <v>1049</v>
      </c>
      <c r="Z35" s="128"/>
      <c r="AA35" s="128"/>
      <c r="AB35" s="128"/>
      <c r="AC35" s="127">
        <v>494</v>
      </c>
      <c r="AD35" s="127"/>
      <c r="AE35" s="127"/>
      <c r="AF35" s="127">
        <v>555</v>
      </c>
      <c r="AG35" s="127"/>
      <c r="AH35" s="127"/>
      <c r="AI35" s="128">
        <f t="shared" si="0"/>
        <v>737</v>
      </c>
      <c r="AJ35" s="128"/>
      <c r="AK35" s="128"/>
      <c r="AL35" s="128"/>
      <c r="AM35" s="127">
        <v>341</v>
      </c>
      <c r="AN35" s="127"/>
      <c r="AO35" s="127"/>
      <c r="AP35" s="127">
        <v>396</v>
      </c>
      <c r="AQ35" s="127"/>
      <c r="AR35" s="127"/>
    </row>
    <row r="36" spans="1:44" s="13" customFormat="1" ht="15" customHeight="1">
      <c r="A36" s="66">
        <v>30</v>
      </c>
      <c r="B36" s="66"/>
      <c r="C36" s="66"/>
      <c r="D36" s="66"/>
      <c r="E36" s="67">
        <v>1143</v>
      </c>
      <c r="F36" s="67"/>
      <c r="G36" s="67"/>
      <c r="H36" s="67"/>
      <c r="I36" s="65">
        <v>556</v>
      </c>
      <c r="J36" s="65"/>
      <c r="K36" s="65"/>
      <c r="L36" s="65">
        <v>587</v>
      </c>
      <c r="M36" s="65"/>
      <c r="N36" s="65"/>
      <c r="O36" s="67">
        <v>1319</v>
      </c>
      <c r="P36" s="67"/>
      <c r="Q36" s="67"/>
      <c r="R36" s="67"/>
      <c r="S36" s="65">
        <v>622</v>
      </c>
      <c r="T36" s="65"/>
      <c r="U36" s="65"/>
      <c r="V36" s="65">
        <v>697</v>
      </c>
      <c r="W36" s="65"/>
      <c r="X36" s="65"/>
      <c r="Y36" s="67">
        <v>1128</v>
      </c>
      <c r="Z36" s="67"/>
      <c r="AA36" s="67"/>
      <c r="AB36" s="67"/>
      <c r="AC36" s="65">
        <v>537</v>
      </c>
      <c r="AD36" s="65"/>
      <c r="AE36" s="65"/>
      <c r="AF36" s="65">
        <v>591</v>
      </c>
      <c r="AG36" s="65"/>
      <c r="AH36" s="65"/>
      <c r="AI36" s="67">
        <f t="shared" si="0"/>
        <v>816</v>
      </c>
      <c r="AJ36" s="67"/>
      <c r="AK36" s="67"/>
      <c r="AL36" s="67"/>
      <c r="AM36" s="65">
        <v>406</v>
      </c>
      <c r="AN36" s="65"/>
      <c r="AO36" s="65"/>
      <c r="AP36" s="65">
        <v>410</v>
      </c>
      <c r="AQ36" s="65"/>
      <c r="AR36" s="65"/>
    </row>
    <row r="37" spans="1:44" s="11" customFormat="1" ht="15" customHeight="1">
      <c r="A37" s="66">
        <v>31</v>
      </c>
      <c r="B37" s="66"/>
      <c r="C37" s="66"/>
      <c r="D37" s="66"/>
      <c r="E37" s="67">
        <v>1006</v>
      </c>
      <c r="F37" s="67"/>
      <c r="G37" s="67"/>
      <c r="H37" s="67"/>
      <c r="I37" s="65">
        <v>506</v>
      </c>
      <c r="J37" s="65"/>
      <c r="K37" s="65"/>
      <c r="L37" s="65">
        <v>500</v>
      </c>
      <c r="M37" s="65"/>
      <c r="N37" s="65"/>
      <c r="O37" s="67">
        <v>1372</v>
      </c>
      <c r="P37" s="67"/>
      <c r="Q37" s="67"/>
      <c r="R37" s="67"/>
      <c r="S37" s="65">
        <v>660</v>
      </c>
      <c r="T37" s="65"/>
      <c r="U37" s="65"/>
      <c r="V37" s="65">
        <v>712</v>
      </c>
      <c r="W37" s="65"/>
      <c r="X37" s="65"/>
      <c r="Y37" s="67">
        <v>1244</v>
      </c>
      <c r="Z37" s="67"/>
      <c r="AA37" s="67"/>
      <c r="AB37" s="67"/>
      <c r="AC37" s="65">
        <v>624</v>
      </c>
      <c r="AD37" s="65"/>
      <c r="AE37" s="65"/>
      <c r="AF37" s="65">
        <v>620</v>
      </c>
      <c r="AG37" s="65"/>
      <c r="AH37" s="65"/>
      <c r="AI37" s="67">
        <f t="shared" si="0"/>
        <v>797</v>
      </c>
      <c r="AJ37" s="67"/>
      <c r="AK37" s="67"/>
      <c r="AL37" s="67"/>
      <c r="AM37" s="65">
        <v>372</v>
      </c>
      <c r="AN37" s="65"/>
      <c r="AO37" s="65"/>
      <c r="AP37" s="65">
        <v>425</v>
      </c>
      <c r="AQ37" s="65"/>
      <c r="AR37" s="65"/>
    </row>
    <row r="38" spans="1:44" s="11" customFormat="1" ht="15" customHeight="1">
      <c r="A38" s="66">
        <v>32</v>
      </c>
      <c r="B38" s="66"/>
      <c r="C38" s="66"/>
      <c r="D38" s="66"/>
      <c r="E38" s="67">
        <v>963</v>
      </c>
      <c r="F38" s="67"/>
      <c r="G38" s="67"/>
      <c r="H38" s="67"/>
      <c r="I38" s="65">
        <v>512</v>
      </c>
      <c r="J38" s="65"/>
      <c r="K38" s="65"/>
      <c r="L38" s="65">
        <v>451</v>
      </c>
      <c r="M38" s="65"/>
      <c r="N38" s="65"/>
      <c r="O38" s="67">
        <v>1322</v>
      </c>
      <c r="P38" s="67"/>
      <c r="Q38" s="67"/>
      <c r="R38" s="67"/>
      <c r="S38" s="65">
        <v>627</v>
      </c>
      <c r="T38" s="65"/>
      <c r="U38" s="65"/>
      <c r="V38" s="65">
        <v>695</v>
      </c>
      <c r="W38" s="65"/>
      <c r="X38" s="65"/>
      <c r="Y38" s="67">
        <v>1283</v>
      </c>
      <c r="Z38" s="67"/>
      <c r="AA38" s="67"/>
      <c r="AB38" s="67"/>
      <c r="AC38" s="65">
        <v>600</v>
      </c>
      <c r="AD38" s="65"/>
      <c r="AE38" s="65"/>
      <c r="AF38" s="65">
        <v>683</v>
      </c>
      <c r="AG38" s="65"/>
      <c r="AH38" s="65"/>
      <c r="AI38" s="67">
        <f t="shared" ref="AI38:AI69" si="1">SUM(AM38:AR38)</f>
        <v>914</v>
      </c>
      <c r="AJ38" s="67"/>
      <c r="AK38" s="67"/>
      <c r="AL38" s="67"/>
      <c r="AM38" s="65">
        <v>439</v>
      </c>
      <c r="AN38" s="65"/>
      <c r="AO38" s="65"/>
      <c r="AP38" s="65">
        <v>475</v>
      </c>
      <c r="AQ38" s="65"/>
      <c r="AR38" s="65"/>
    </row>
    <row r="39" spans="1:44" s="11" customFormat="1" ht="15" customHeight="1">
      <c r="A39" s="66">
        <v>33</v>
      </c>
      <c r="B39" s="66"/>
      <c r="C39" s="66"/>
      <c r="D39" s="66"/>
      <c r="E39" s="67">
        <v>900</v>
      </c>
      <c r="F39" s="67"/>
      <c r="G39" s="67"/>
      <c r="H39" s="67"/>
      <c r="I39" s="65">
        <v>447</v>
      </c>
      <c r="J39" s="65"/>
      <c r="K39" s="65"/>
      <c r="L39" s="65">
        <v>453</v>
      </c>
      <c r="M39" s="65"/>
      <c r="N39" s="65"/>
      <c r="O39" s="67">
        <v>1201</v>
      </c>
      <c r="P39" s="67"/>
      <c r="Q39" s="67"/>
      <c r="R39" s="67"/>
      <c r="S39" s="65">
        <v>591</v>
      </c>
      <c r="T39" s="65"/>
      <c r="U39" s="65"/>
      <c r="V39" s="65">
        <v>610</v>
      </c>
      <c r="W39" s="65"/>
      <c r="X39" s="65"/>
      <c r="Y39" s="67">
        <v>1305</v>
      </c>
      <c r="Z39" s="67"/>
      <c r="AA39" s="67"/>
      <c r="AB39" s="67"/>
      <c r="AC39" s="65">
        <v>653</v>
      </c>
      <c r="AD39" s="65"/>
      <c r="AE39" s="65"/>
      <c r="AF39" s="65">
        <v>652</v>
      </c>
      <c r="AG39" s="65"/>
      <c r="AH39" s="65"/>
      <c r="AI39" s="67">
        <f t="shared" si="1"/>
        <v>963</v>
      </c>
      <c r="AJ39" s="67"/>
      <c r="AK39" s="67"/>
      <c r="AL39" s="67"/>
      <c r="AM39" s="65">
        <v>467</v>
      </c>
      <c r="AN39" s="65"/>
      <c r="AO39" s="65"/>
      <c r="AP39" s="65">
        <v>496</v>
      </c>
      <c r="AQ39" s="65"/>
      <c r="AR39" s="65"/>
    </row>
    <row r="40" spans="1:44" s="11" customFormat="1" ht="15" customHeight="1">
      <c r="A40" s="132">
        <v>34</v>
      </c>
      <c r="B40" s="132"/>
      <c r="C40" s="132"/>
      <c r="D40" s="132"/>
      <c r="E40" s="128">
        <v>826</v>
      </c>
      <c r="F40" s="128"/>
      <c r="G40" s="128"/>
      <c r="H40" s="128"/>
      <c r="I40" s="127">
        <v>416</v>
      </c>
      <c r="J40" s="127"/>
      <c r="K40" s="127"/>
      <c r="L40" s="127">
        <v>410</v>
      </c>
      <c r="M40" s="127"/>
      <c r="N40" s="127"/>
      <c r="O40" s="128">
        <v>1000</v>
      </c>
      <c r="P40" s="128"/>
      <c r="Q40" s="128"/>
      <c r="R40" s="128"/>
      <c r="S40" s="127">
        <v>483</v>
      </c>
      <c r="T40" s="127"/>
      <c r="U40" s="127"/>
      <c r="V40" s="127">
        <v>517</v>
      </c>
      <c r="W40" s="127"/>
      <c r="X40" s="127"/>
      <c r="Y40" s="128">
        <v>1330</v>
      </c>
      <c r="Z40" s="128"/>
      <c r="AA40" s="128"/>
      <c r="AB40" s="128"/>
      <c r="AC40" s="127">
        <v>638</v>
      </c>
      <c r="AD40" s="127"/>
      <c r="AE40" s="127"/>
      <c r="AF40" s="127">
        <v>692</v>
      </c>
      <c r="AG40" s="127"/>
      <c r="AH40" s="127"/>
      <c r="AI40" s="128">
        <f t="shared" si="1"/>
        <v>1023</v>
      </c>
      <c r="AJ40" s="128"/>
      <c r="AK40" s="128"/>
      <c r="AL40" s="128"/>
      <c r="AM40" s="127">
        <v>474</v>
      </c>
      <c r="AN40" s="127"/>
      <c r="AO40" s="127"/>
      <c r="AP40" s="127">
        <v>549</v>
      </c>
      <c r="AQ40" s="127"/>
      <c r="AR40" s="127"/>
    </row>
    <row r="41" spans="1:44" s="13" customFormat="1" ht="15" customHeight="1">
      <c r="A41" s="66">
        <v>35</v>
      </c>
      <c r="B41" s="66"/>
      <c r="C41" s="66"/>
      <c r="D41" s="66"/>
      <c r="E41" s="67">
        <v>806</v>
      </c>
      <c r="F41" s="67"/>
      <c r="G41" s="67"/>
      <c r="H41" s="67"/>
      <c r="I41" s="65">
        <v>406</v>
      </c>
      <c r="J41" s="65"/>
      <c r="K41" s="65"/>
      <c r="L41" s="65">
        <v>400</v>
      </c>
      <c r="M41" s="65"/>
      <c r="N41" s="65"/>
      <c r="O41" s="67">
        <v>1176</v>
      </c>
      <c r="P41" s="67"/>
      <c r="Q41" s="67"/>
      <c r="R41" s="67"/>
      <c r="S41" s="65">
        <v>572</v>
      </c>
      <c r="T41" s="65"/>
      <c r="U41" s="65"/>
      <c r="V41" s="65">
        <v>604</v>
      </c>
      <c r="W41" s="65"/>
      <c r="X41" s="65"/>
      <c r="Y41" s="67">
        <v>1292</v>
      </c>
      <c r="Z41" s="67"/>
      <c r="AA41" s="67"/>
      <c r="AB41" s="67"/>
      <c r="AC41" s="65">
        <v>613</v>
      </c>
      <c r="AD41" s="65"/>
      <c r="AE41" s="65"/>
      <c r="AF41" s="65">
        <v>679</v>
      </c>
      <c r="AG41" s="65"/>
      <c r="AH41" s="65"/>
      <c r="AI41" s="67">
        <f t="shared" si="1"/>
        <v>1169</v>
      </c>
      <c r="AJ41" s="67"/>
      <c r="AK41" s="67"/>
      <c r="AL41" s="67"/>
      <c r="AM41" s="65">
        <v>559</v>
      </c>
      <c r="AN41" s="65"/>
      <c r="AO41" s="65"/>
      <c r="AP41" s="65">
        <v>610</v>
      </c>
      <c r="AQ41" s="65"/>
      <c r="AR41" s="65"/>
    </row>
    <row r="42" spans="1:44" s="11" customFormat="1" ht="15" customHeight="1">
      <c r="A42" s="66">
        <v>36</v>
      </c>
      <c r="B42" s="66"/>
      <c r="C42" s="66"/>
      <c r="D42" s="66"/>
      <c r="E42" s="67">
        <v>782</v>
      </c>
      <c r="F42" s="67"/>
      <c r="G42" s="67"/>
      <c r="H42" s="67"/>
      <c r="I42" s="65">
        <v>406</v>
      </c>
      <c r="J42" s="65"/>
      <c r="K42" s="65"/>
      <c r="L42" s="65">
        <v>376</v>
      </c>
      <c r="M42" s="65"/>
      <c r="N42" s="65"/>
      <c r="O42" s="67">
        <v>1048</v>
      </c>
      <c r="P42" s="67"/>
      <c r="Q42" s="67"/>
      <c r="R42" s="67"/>
      <c r="S42" s="65">
        <v>519</v>
      </c>
      <c r="T42" s="65"/>
      <c r="U42" s="65"/>
      <c r="V42" s="65">
        <v>529</v>
      </c>
      <c r="W42" s="65"/>
      <c r="X42" s="65"/>
      <c r="Y42" s="67">
        <v>1344</v>
      </c>
      <c r="Z42" s="67"/>
      <c r="AA42" s="67"/>
      <c r="AB42" s="67"/>
      <c r="AC42" s="65">
        <v>641</v>
      </c>
      <c r="AD42" s="65"/>
      <c r="AE42" s="65"/>
      <c r="AF42" s="65">
        <v>703</v>
      </c>
      <c r="AG42" s="65"/>
      <c r="AH42" s="65"/>
      <c r="AI42" s="67">
        <f t="shared" si="1"/>
        <v>1265</v>
      </c>
      <c r="AJ42" s="67"/>
      <c r="AK42" s="67"/>
      <c r="AL42" s="67"/>
      <c r="AM42" s="65">
        <v>625</v>
      </c>
      <c r="AN42" s="65"/>
      <c r="AO42" s="65"/>
      <c r="AP42" s="65">
        <v>640</v>
      </c>
      <c r="AQ42" s="65"/>
      <c r="AR42" s="65"/>
    </row>
    <row r="43" spans="1:44" s="11" customFormat="1" ht="15" customHeight="1">
      <c r="A43" s="66">
        <v>37</v>
      </c>
      <c r="B43" s="66"/>
      <c r="C43" s="66"/>
      <c r="D43" s="66"/>
      <c r="E43" s="67">
        <v>776</v>
      </c>
      <c r="F43" s="67"/>
      <c r="G43" s="67"/>
      <c r="H43" s="67"/>
      <c r="I43" s="65">
        <v>368</v>
      </c>
      <c r="J43" s="65"/>
      <c r="K43" s="65"/>
      <c r="L43" s="65">
        <v>408</v>
      </c>
      <c r="M43" s="65"/>
      <c r="N43" s="65"/>
      <c r="O43" s="67">
        <v>999</v>
      </c>
      <c r="P43" s="67"/>
      <c r="Q43" s="67"/>
      <c r="R43" s="67"/>
      <c r="S43" s="65">
        <v>506</v>
      </c>
      <c r="T43" s="65"/>
      <c r="U43" s="65"/>
      <c r="V43" s="65">
        <v>493</v>
      </c>
      <c r="W43" s="65"/>
      <c r="X43" s="65"/>
      <c r="Y43" s="67">
        <v>1259</v>
      </c>
      <c r="Z43" s="67"/>
      <c r="AA43" s="67"/>
      <c r="AB43" s="67"/>
      <c r="AC43" s="65">
        <v>593</v>
      </c>
      <c r="AD43" s="65"/>
      <c r="AE43" s="65"/>
      <c r="AF43" s="65">
        <v>666</v>
      </c>
      <c r="AG43" s="65"/>
      <c r="AH43" s="65"/>
      <c r="AI43" s="67">
        <f t="shared" si="1"/>
        <v>1332</v>
      </c>
      <c r="AJ43" s="67"/>
      <c r="AK43" s="67"/>
      <c r="AL43" s="67"/>
      <c r="AM43" s="65">
        <v>634</v>
      </c>
      <c r="AN43" s="65"/>
      <c r="AO43" s="65"/>
      <c r="AP43" s="65">
        <v>698</v>
      </c>
      <c r="AQ43" s="65"/>
      <c r="AR43" s="65"/>
    </row>
    <row r="44" spans="1:44" s="11" customFormat="1" ht="15" customHeight="1">
      <c r="A44" s="66">
        <v>38</v>
      </c>
      <c r="B44" s="66"/>
      <c r="C44" s="66"/>
      <c r="D44" s="66"/>
      <c r="E44" s="67">
        <v>680</v>
      </c>
      <c r="F44" s="67"/>
      <c r="G44" s="67"/>
      <c r="H44" s="67"/>
      <c r="I44" s="65">
        <v>327</v>
      </c>
      <c r="J44" s="65"/>
      <c r="K44" s="65"/>
      <c r="L44" s="65">
        <v>353</v>
      </c>
      <c r="M44" s="65"/>
      <c r="N44" s="65"/>
      <c r="O44" s="67">
        <v>989</v>
      </c>
      <c r="P44" s="67"/>
      <c r="Q44" s="67"/>
      <c r="R44" s="67"/>
      <c r="S44" s="65">
        <v>479</v>
      </c>
      <c r="T44" s="65"/>
      <c r="U44" s="65"/>
      <c r="V44" s="65">
        <v>510</v>
      </c>
      <c r="W44" s="65"/>
      <c r="X44" s="65"/>
      <c r="Y44" s="67">
        <v>1165</v>
      </c>
      <c r="Z44" s="67"/>
      <c r="AA44" s="67"/>
      <c r="AB44" s="67"/>
      <c r="AC44" s="65">
        <v>565</v>
      </c>
      <c r="AD44" s="65"/>
      <c r="AE44" s="65"/>
      <c r="AF44" s="65">
        <v>600</v>
      </c>
      <c r="AG44" s="65"/>
      <c r="AH44" s="65"/>
      <c r="AI44" s="67">
        <f t="shared" si="1"/>
        <v>1357</v>
      </c>
      <c r="AJ44" s="67"/>
      <c r="AK44" s="67"/>
      <c r="AL44" s="67"/>
      <c r="AM44" s="65">
        <v>675</v>
      </c>
      <c r="AN44" s="65"/>
      <c r="AO44" s="65"/>
      <c r="AP44" s="65">
        <v>682</v>
      </c>
      <c r="AQ44" s="65"/>
      <c r="AR44" s="65"/>
    </row>
    <row r="45" spans="1:44" s="11" customFormat="1" ht="15" customHeight="1">
      <c r="A45" s="132">
        <v>39</v>
      </c>
      <c r="B45" s="132"/>
      <c r="C45" s="132"/>
      <c r="D45" s="132"/>
      <c r="E45" s="128">
        <v>770</v>
      </c>
      <c r="F45" s="128"/>
      <c r="G45" s="128"/>
      <c r="H45" s="128"/>
      <c r="I45" s="127">
        <v>358</v>
      </c>
      <c r="J45" s="127"/>
      <c r="K45" s="127"/>
      <c r="L45" s="127">
        <v>412</v>
      </c>
      <c r="M45" s="127"/>
      <c r="N45" s="127"/>
      <c r="O45" s="128">
        <v>925</v>
      </c>
      <c r="P45" s="128"/>
      <c r="Q45" s="128"/>
      <c r="R45" s="128"/>
      <c r="S45" s="127">
        <v>475</v>
      </c>
      <c r="T45" s="127"/>
      <c r="U45" s="127"/>
      <c r="V45" s="127">
        <v>450</v>
      </c>
      <c r="W45" s="127"/>
      <c r="X45" s="127"/>
      <c r="Y45" s="128">
        <v>978</v>
      </c>
      <c r="Z45" s="128"/>
      <c r="AA45" s="128"/>
      <c r="AB45" s="128"/>
      <c r="AC45" s="127">
        <v>468</v>
      </c>
      <c r="AD45" s="127"/>
      <c r="AE45" s="127"/>
      <c r="AF45" s="127">
        <v>510</v>
      </c>
      <c r="AG45" s="127"/>
      <c r="AH45" s="127"/>
      <c r="AI45" s="128">
        <f t="shared" si="1"/>
        <v>1322</v>
      </c>
      <c r="AJ45" s="128"/>
      <c r="AK45" s="128"/>
      <c r="AL45" s="128"/>
      <c r="AM45" s="127">
        <v>635</v>
      </c>
      <c r="AN45" s="127"/>
      <c r="AO45" s="127"/>
      <c r="AP45" s="127">
        <v>687</v>
      </c>
      <c r="AQ45" s="127"/>
      <c r="AR45" s="127"/>
    </row>
    <row r="46" spans="1:44" s="11" customFormat="1" ht="15" customHeight="1">
      <c r="A46" s="76">
        <v>40</v>
      </c>
      <c r="B46" s="76"/>
      <c r="C46" s="76"/>
      <c r="D46" s="76"/>
      <c r="E46" s="75">
        <v>847</v>
      </c>
      <c r="F46" s="75"/>
      <c r="G46" s="75"/>
      <c r="H46" s="75"/>
      <c r="I46" s="74">
        <v>421</v>
      </c>
      <c r="J46" s="74"/>
      <c r="K46" s="74"/>
      <c r="L46" s="74">
        <v>426</v>
      </c>
      <c r="M46" s="74"/>
      <c r="N46" s="74"/>
      <c r="O46" s="75">
        <v>853</v>
      </c>
      <c r="P46" s="75"/>
      <c r="Q46" s="75"/>
      <c r="R46" s="75"/>
      <c r="S46" s="74">
        <v>435</v>
      </c>
      <c r="T46" s="74"/>
      <c r="U46" s="74"/>
      <c r="V46" s="74">
        <v>418</v>
      </c>
      <c r="W46" s="74"/>
      <c r="X46" s="74"/>
      <c r="Y46" s="75">
        <v>1203</v>
      </c>
      <c r="Z46" s="75"/>
      <c r="AA46" s="75"/>
      <c r="AB46" s="75"/>
      <c r="AC46" s="74">
        <v>577</v>
      </c>
      <c r="AD46" s="74"/>
      <c r="AE46" s="74"/>
      <c r="AF46" s="74">
        <v>626</v>
      </c>
      <c r="AG46" s="74"/>
      <c r="AH46" s="74"/>
      <c r="AI46" s="75">
        <f t="shared" si="1"/>
        <v>1301</v>
      </c>
      <c r="AJ46" s="75"/>
      <c r="AK46" s="75"/>
      <c r="AL46" s="75"/>
      <c r="AM46" s="74">
        <v>628</v>
      </c>
      <c r="AN46" s="74"/>
      <c r="AO46" s="74"/>
      <c r="AP46" s="74">
        <v>673</v>
      </c>
      <c r="AQ46" s="74"/>
      <c r="AR46" s="74"/>
    </row>
    <row r="47" spans="1:44" s="11" customFormat="1" ht="15" customHeight="1">
      <c r="A47" s="76">
        <v>41</v>
      </c>
      <c r="B47" s="76"/>
      <c r="C47" s="76"/>
      <c r="D47" s="76"/>
      <c r="E47" s="75">
        <v>825</v>
      </c>
      <c r="F47" s="75"/>
      <c r="G47" s="75"/>
      <c r="H47" s="75"/>
      <c r="I47" s="74">
        <v>407</v>
      </c>
      <c r="J47" s="74"/>
      <c r="K47" s="74"/>
      <c r="L47" s="74">
        <v>418</v>
      </c>
      <c r="M47" s="74"/>
      <c r="N47" s="74"/>
      <c r="O47" s="75">
        <v>869</v>
      </c>
      <c r="P47" s="75"/>
      <c r="Q47" s="75"/>
      <c r="R47" s="75"/>
      <c r="S47" s="74">
        <v>464</v>
      </c>
      <c r="T47" s="74"/>
      <c r="U47" s="74"/>
      <c r="V47" s="74">
        <v>405</v>
      </c>
      <c r="W47" s="74"/>
      <c r="X47" s="74"/>
      <c r="Y47" s="75">
        <v>1028</v>
      </c>
      <c r="Z47" s="75"/>
      <c r="AA47" s="75"/>
      <c r="AB47" s="75"/>
      <c r="AC47" s="74">
        <v>504</v>
      </c>
      <c r="AD47" s="74"/>
      <c r="AE47" s="74"/>
      <c r="AF47" s="74">
        <v>524</v>
      </c>
      <c r="AG47" s="74"/>
      <c r="AH47" s="74"/>
      <c r="AI47" s="75">
        <f t="shared" si="1"/>
        <v>1336</v>
      </c>
      <c r="AJ47" s="75"/>
      <c r="AK47" s="75"/>
      <c r="AL47" s="75"/>
      <c r="AM47" s="74">
        <v>655</v>
      </c>
      <c r="AN47" s="74"/>
      <c r="AO47" s="74"/>
      <c r="AP47" s="74">
        <v>681</v>
      </c>
      <c r="AQ47" s="74"/>
      <c r="AR47" s="74"/>
    </row>
    <row r="48" spans="1:44" s="11" customFormat="1" ht="15" customHeight="1">
      <c r="A48" s="76">
        <v>42</v>
      </c>
      <c r="B48" s="76"/>
      <c r="C48" s="76"/>
      <c r="D48" s="76"/>
      <c r="E48" s="75">
        <v>917</v>
      </c>
      <c r="F48" s="75"/>
      <c r="G48" s="75"/>
      <c r="H48" s="75"/>
      <c r="I48" s="74">
        <v>430</v>
      </c>
      <c r="J48" s="74"/>
      <c r="K48" s="74"/>
      <c r="L48" s="74">
        <v>487</v>
      </c>
      <c r="M48" s="74"/>
      <c r="N48" s="74"/>
      <c r="O48" s="75">
        <v>796</v>
      </c>
      <c r="P48" s="75"/>
      <c r="Q48" s="75"/>
      <c r="R48" s="75"/>
      <c r="S48" s="74">
        <v>371</v>
      </c>
      <c r="T48" s="74"/>
      <c r="U48" s="74"/>
      <c r="V48" s="74">
        <v>425</v>
      </c>
      <c r="W48" s="74"/>
      <c r="X48" s="74"/>
      <c r="Y48" s="75">
        <v>1050</v>
      </c>
      <c r="Z48" s="75"/>
      <c r="AA48" s="75"/>
      <c r="AB48" s="75"/>
      <c r="AC48" s="74">
        <v>534</v>
      </c>
      <c r="AD48" s="74"/>
      <c r="AE48" s="74"/>
      <c r="AF48" s="74">
        <v>516</v>
      </c>
      <c r="AG48" s="74"/>
      <c r="AH48" s="74"/>
      <c r="AI48" s="75">
        <f t="shared" si="1"/>
        <v>1280</v>
      </c>
      <c r="AJ48" s="75"/>
      <c r="AK48" s="75"/>
      <c r="AL48" s="75"/>
      <c r="AM48" s="74">
        <v>593</v>
      </c>
      <c r="AN48" s="74"/>
      <c r="AO48" s="74"/>
      <c r="AP48" s="74">
        <v>687</v>
      </c>
      <c r="AQ48" s="74"/>
      <c r="AR48" s="74"/>
    </row>
    <row r="49" spans="1:44" s="11" customFormat="1" ht="15" customHeight="1">
      <c r="A49" s="76">
        <v>43</v>
      </c>
      <c r="B49" s="76"/>
      <c r="C49" s="76"/>
      <c r="D49" s="76"/>
      <c r="E49" s="75">
        <v>1040</v>
      </c>
      <c r="F49" s="75"/>
      <c r="G49" s="75"/>
      <c r="H49" s="75"/>
      <c r="I49" s="74">
        <v>494</v>
      </c>
      <c r="J49" s="74"/>
      <c r="K49" s="74"/>
      <c r="L49" s="74">
        <v>546</v>
      </c>
      <c r="M49" s="74"/>
      <c r="N49" s="74"/>
      <c r="O49" s="75">
        <v>757</v>
      </c>
      <c r="P49" s="75"/>
      <c r="Q49" s="75"/>
      <c r="R49" s="75"/>
      <c r="S49" s="74">
        <v>370</v>
      </c>
      <c r="T49" s="74"/>
      <c r="U49" s="74"/>
      <c r="V49" s="74">
        <v>387</v>
      </c>
      <c r="W49" s="74"/>
      <c r="X49" s="74"/>
      <c r="Y49" s="75">
        <v>925</v>
      </c>
      <c r="Z49" s="75"/>
      <c r="AA49" s="75"/>
      <c r="AB49" s="75"/>
      <c r="AC49" s="74">
        <v>445</v>
      </c>
      <c r="AD49" s="74"/>
      <c r="AE49" s="74"/>
      <c r="AF49" s="74">
        <v>480</v>
      </c>
      <c r="AG49" s="74"/>
      <c r="AH49" s="74"/>
      <c r="AI49" s="75">
        <f t="shared" si="1"/>
        <v>1165</v>
      </c>
      <c r="AJ49" s="75"/>
      <c r="AK49" s="75"/>
      <c r="AL49" s="75"/>
      <c r="AM49" s="74">
        <v>560</v>
      </c>
      <c r="AN49" s="74"/>
      <c r="AO49" s="74"/>
      <c r="AP49" s="74">
        <v>605</v>
      </c>
      <c r="AQ49" s="74"/>
      <c r="AR49" s="74"/>
    </row>
    <row r="50" spans="1:44" s="11" customFormat="1" ht="15" customHeight="1">
      <c r="A50" s="131">
        <v>44</v>
      </c>
      <c r="B50" s="131"/>
      <c r="C50" s="131"/>
      <c r="D50" s="131"/>
      <c r="E50" s="125">
        <v>1106</v>
      </c>
      <c r="F50" s="125"/>
      <c r="G50" s="125"/>
      <c r="H50" s="125"/>
      <c r="I50" s="126">
        <v>488</v>
      </c>
      <c r="J50" s="126"/>
      <c r="K50" s="126"/>
      <c r="L50" s="126">
        <v>618</v>
      </c>
      <c r="M50" s="126"/>
      <c r="N50" s="126"/>
      <c r="O50" s="125">
        <v>827</v>
      </c>
      <c r="P50" s="125"/>
      <c r="Q50" s="125"/>
      <c r="R50" s="125"/>
      <c r="S50" s="126">
        <v>388</v>
      </c>
      <c r="T50" s="126"/>
      <c r="U50" s="126"/>
      <c r="V50" s="126">
        <v>439</v>
      </c>
      <c r="W50" s="126"/>
      <c r="X50" s="126"/>
      <c r="Y50" s="125">
        <v>920</v>
      </c>
      <c r="Z50" s="125"/>
      <c r="AA50" s="125"/>
      <c r="AB50" s="125"/>
      <c r="AC50" s="126">
        <v>467</v>
      </c>
      <c r="AD50" s="126"/>
      <c r="AE50" s="126"/>
      <c r="AF50" s="126">
        <v>453</v>
      </c>
      <c r="AG50" s="126"/>
      <c r="AH50" s="126"/>
      <c r="AI50" s="125">
        <f t="shared" si="1"/>
        <v>952</v>
      </c>
      <c r="AJ50" s="125"/>
      <c r="AK50" s="125"/>
      <c r="AL50" s="125"/>
      <c r="AM50" s="126">
        <v>453</v>
      </c>
      <c r="AN50" s="126"/>
      <c r="AO50" s="126"/>
      <c r="AP50" s="126">
        <v>499</v>
      </c>
      <c r="AQ50" s="126"/>
      <c r="AR50" s="126"/>
    </row>
    <row r="51" spans="1:44" s="11" customFormat="1" ht="15" customHeight="1">
      <c r="A51" s="76">
        <v>45</v>
      </c>
      <c r="B51" s="76"/>
      <c r="C51" s="76"/>
      <c r="D51" s="76"/>
      <c r="E51" s="75">
        <v>1203</v>
      </c>
      <c r="F51" s="75"/>
      <c r="G51" s="75"/>
      <c r="H51" s="75"/>
      <c r="I51" s="74">
        <v>557</v>
      </c>
      <c r="J51" s="74"/>
      <c r="K51" s="74"/>
      <c r="L51" s="74">
        <v>646</v>
      </c>
      <c r="M51" s="74"/>
      <c r="N51" s="74"/>
      <c r="O51" s="75">
        <v>873</v>
      </c>
      <c r="P51" s="75"/>
      <c r="Q51" s="75"/>
      <c r="R51" s="75"/>
      <c r="S51" s="74">
        <v>421</v>
      </c>
      <c r="T51" s="74"/>
      <c r="U51" s="74"/>
      <c r="V51" s="74">
        <v>452</v>
      </c>
      <c r="W51" s="74"/>
      <c r="X51" s="74"/>
      <c r="Y51" s="75">
        <v>887</v>
      </c>
      <c r="Z51" s="75"/>
      <c r="AA51" s="75"/>
      <c r="AB51" s="75"/>
      <c r="AC51" s="74">
        <v>438</v>
      </c>
      <c r="AD51" s="74"/>
      <c r="AE51" s="74"/>
      <c r="AF51" s="74">
        <v>449</v>
      </c>
      <c r="AG51" s="74"/>
      <c r="AH51" s="74"/>
      <c r="AI51" s="75">
        <f t="shared" si="1"/>
        <v>1198</v>
      </c>
      <c r="AJ51" s="75"/>
      <c r="AK51" s="75"/>
      <c r="AL51" s="75"/>
      <c r="AM51" s="74">
        <v>564</v>
      </c>
      <c r="AN51" s="74"/>
      <c r="AO51" s="74"/>
      <c r="AP51" s="74">
        <v>634</v>
      </c>
      <c r="AQ51" s="74"/>
      <c r="AR51" s="74"/>
    </row>
    <row r="52" spans="1:44" s="11" customFormat="1" ht="15" customHeight="1">
      <c r="A52" s="76">
        <v>46</v>
      </c>
      <c r="B52" s="76"/>
      <c r="C52" s="76"/>
      <c r="D52" s="76"/>
      <c r="E52" s="75">
        <v>1411</v>
      </c>
      <c r="F52" s="75"/>
      <c r="G52" s="75"/>
      <c r="H52" s="75"/>
      <c r="I52" s="74">
        <v>672</v>
      </c>
      <c r="J52" s="74"/>
      <c r="K52" s="74"/>
      <c r="L52" s="74">
        <v>739</v>
      </c>
      <c r="M52" s="74"/>
      <c r="N52" s="74"/>
      <c r="O52" s="75">
        <v>841</v>
      </c>
      <c r="P52" s="75"/>
      <c r="Q52" s="75"/>
      <c r="R52" s="75"/>
      <c r="S52" s="74">
        <v>417</v>
      </c>
      <c r="T52" s="74"/>
      <c r="U52" s="74"/>
      <c r="V52" s="74">
        <v>424</v>
      </c>
      <c r="W52" s="74"/>
      <c r="X52" s="74"/>
      <c r="Y52" s="75">
        <v>866</v>
      </c>
      <c r="Z52" s="75"/>
      <c r="AA52" s="75"/>
      <c r="AB52" s="75"/>
      <c r="AC52" s="74">
        <v>443</v>
      </c>
      <c r="AD52" s="74"/>
      <c r="AE52" s="74"/>
      <c r="AF52" s="74">
        <v>423</v>
      </c>
      <c r="AG52" s="74"/>
      <c r="AH52" s="74"/>
      <c r="AI52" s="75">
        <f t="shared" si="1"/>
        <v>1027</v>
      </c>
      <c r="AJ52" s="75"/>
      <c r="AK52" s="75"/>
      <c r="AL52" s="75"/>
      <c r="AM52" s="74">
        <v>493</v>
      </c>
      <c r="AN52" s="74"/>
      <c r="AO52" s="74"/>
      <c r="AP52" s="74">
        <v>534</v>
      </c>
      <c r="AQ52" s="74"/>
      <c r="AR52" s="74"/>
    </row>
    <row r="53" spans="1:44" s="11" customFormat="1" ht="15" customHeight="1">
      <c r="A53" s="76">
        <v>47</v>
      </c>
      <c r="B53" s="76"/>
      <c r="C53" s="76"/>
      <c r="D53" s="76"/>
      <c r="E53" s="75">
        <v>1458</v>
      </c>
      <c r="F53" s="75"/>
      <c r="G53" s="75"/>
      <c r="H53" s="75"/>
      <c r="I53" s="74">
        <v>689</v>
      </c>
      <c r="J53" s="74"/>
      <c r="K53" s="74"/>
      <c r="L53" s="74">
        <v>769</v>
      </c>
      <c r="M53" s="74"/>
      <c r="N53" s="74"/>
      <c r="O53" s="75">
        <v>954</v>
      </c>
      <c r="P53" s="75"/>
      <c r="Q53" s="75"/>
      <c r="R53" s="75"/>
      <c r="S53" s="74">
        <v>454</v>
      </c>
      <c r="T53" s="74"/>
      <c r="U53" s="74"/>
      <c r="V53" s="74">
        <v>500</v>
      </c>
      <c r="W53" s="74"/>
      <c r="X53" s="74"/>
      <c r="Y53" s="75">
        <v>816</v>
      </c>
      <c r="Z53" s="75"/>
      <c r="AA53" s="75"/>
      <c r="AB53" s="75"/>
      <c r="AC53" s="74">
        <v>400</v>
      </c>
      <c r="AD53" s="74"/>
      <c r="AE53" s="74"/>
      <c r="AF53" s="74">
        <v>416</v>
      </c>
      <c r="AG53" s="74"/>
      <c r="AH53" s="74"/>
      <c r="AI53" s="75">
        <f t="shared" si="1"/>
        <v>1012</v>
      </c>
      <c r="AJ53" s="75"/>
      <c r="AK53" s="75"/>
      <c r="AL53" s="75"/>
      <c r="AM53" s="74">
        <v>512</v>
      </c>
      <c r="AN53" s="74"/>
      <c r="AO53" s="74"/>
      <c r="AP53" s="74">
        <v>500</v>
      </c>
      <c r="AQ53" s="74"/>
      <c r="AR53" s="74"/>
    </row>
    <row r="54" spans="1:44" s="11" customFormat="1" ht="15" customHeight="1">
      <c r="A54" s="76">
        <v>48</v>
      </c>
      <c r="B54" s="76"/>
      <c r="C54" s="76"/>
      <c r="D54" s="76"/>
      <c r="E54" s="75">
        <v>1507</v>
      </c>
      <c r="F54" s="75"/>
      <c r="G54" s="75"/>
      <c r="H54" s="75"/>
      <c r="I54" s="74">
        <v>693</v>
      </c>
      <c r="J54" s="74"/>
      <c r="K54" s="74"/>
      <c r="L54" s="74">
        <v>814</v>
      </c>
      <c r="M54" s="74"/>
      <c r="N54" s="74"/>
      <c r="O54" s="75">
        <v>1038</v>
      </c>
      <c r="P54" s="75"/>
      <c r="Q54" s="75"/>
      <c r="R54" s="75"/>
      <c r="S54" s="74">
        <v>492</v>
      </c>
      <c r="T54" s="74"/>
      <c r="U54" s="74"/>
      <c r="V54" s="74">
        <v>546</v>
      </c>
      <c r="W54" s="74"/>
      <c r="X54" s="74"/>
      <c r="Y54" s="75">
        <v>774</v>
      </c>
      <c r="Z54" s="75"/>
      <c r="AA54" s="75"/>
      <c r="AB54" s="75"/>
      <c r="AC54" s="74">
        <v>383</v>
      </c>
      <c r="AD54" s="74"/>
      <c r="AE54" s="74"/>
      <c r="AF54" s="74">
        <v>391</v>
      </c>
      <c r="AG54" s="74"/>
      <c r="AH54" s="74"/>
      <c r="AI54" s="75">
        <f t="shared" si="1"/>
        <v>924</v>
      </c>
      <c r="AJ54" s="75"/>
      <c r="AK54" s="75"/>
      <c r="AL54" s="75"/>
      <c r="AM54" s="74">
        <v>444</v>
      </c>
      <c r="AN54" s="74"/>
      <c r="AO54" s="74"/>
      <c r="AP54" s="74">
        <v>480</v>
      </c>
      <c r="AQ54" s="74"/>
      <c r="AR54" s="74"/>
    </row>
    <row r="55" spans="1:44" s="11" customFormat="1" ht="15" customHeight="1">
      <c r="A55" s="131">
        <v>49</v>
      </c>
      <c r="B55" s="131"/>
      <c r="C55" s="131"/>
      <c r="D55" s="131"/>
      <c r="E55" s="125">
        <v>980</v>
      </c>
      <c r="F55" s="125"/>
      <c r="G55" s="125"/>
      <c r="H55" s="125"/>
      <c r="I55" s="126">
        <v>438</v>
      </c>
      <c r="J55" s="126"/>
      <c r="K55" s="126"/>
      <c r="L55" s="126">
        <v>542</v>
      </c>
      <c r="M55" s="126"/>
      <c r="N55" s="126"/>
      <c r="O55" s="125">
        <v>1141</v>
      </c>
      <c r="P55" s="125"/>
      <c r="Q55" s="125"/>
      <c r="R55" s="125"/>
      <c r="S55" s="126">
        <v>511</v>
      </c>
      <c r="T55" s="126"/>
      <c r="U55" s="126"/>
      <c r="V55" s="126">
        <v>630</v>
      </c>
      <c r="W55" s="126"/>
      <c r="X55" s="126"/>
      <c r="Y55" s="125">
        <v>819</v>
      </c>
      <c r="Z55" s="125"/>
      <c r="AA55" s="125"/>
      <c r="AB55" s="125"/>
      <c r="AC55" s="126">
        <v>388</v>
      </c>
      <c r="AD55" s="126"/>
      <c r="AE55" s="126"/>
      <c r="AF55" s="126">
        <v>431</v>
      </c>
      <c r="AG55" s="126"/>
      <c r="AH55" s="126"/>
      <c r="AI55" s="125">
        <f t="shared" si="1"/>
        <v>897</v>
      </c>
      <c r="AJ55" s="125"/>
      <c r="AK55" s="125"/>
      <c r="AL55" s="125"/>
      <c r="AM55" s="126">
        <v>461</v>
      </c>
      <c r="AN55" s="126"/>
      <c r="AO55" s="126"/>
      <c r="AP55" s="126">
        <v>436</v>
      </c>
      <c r="AQ55" s="126"/>
      <c r="AR55" s="126"/>
    </row>
    <row r="56" spans="1:44" s="11" customFormat="1" ht="15" customHeight="1">
      <c r="A56" s="76">
        <v>50</v>
      </c>
      <c r="B56" s="76"/>
      <c r="C56" s="76"/>
      <c r="D56" s="76"/>
      <c r="E56" s="75">
        <v>1109</v>
      </c>
      <c r="F56" s="75"/>
      <c r="G56" s="75"/>
      <c r="H56" s="75"/>
      <c r="I56" s="74">
        <v>497</v>
      </c>
      <c r="J56" s="74"/>
      <c r="K56" s="74"/>
      <c r="L56" s="74">
        <v>612</v>
      </c>
      <c r="M56" s="74"/>
      <c r="N56" s="74"/>
      <c r="O56" s="75">
        <v>1214</v>
      </c>
      <c r="P56" s="75"/>
      <c r="Q56" s="75"/>
      <c r="R56" s="75"/>
      <c r="S56" s="74">
        <v>548</v>
      </c>
      <c r="T56" s="74"/>
      <c r="U56" s="74"/>
      <c r="V56" s="74">
        <v>666</v>
      </c>
      <c r="W56" s="74"/>
      <c r="X56" s="74"/>
      <c r="Y56" s="75">
        <v>865</v>
      </c>
      <c r="Z56" s="75"/>
      <c r="AA56" s="75"/>
      <c r="AB56" s="75"/>
      <c r="AC56" s="74">
        <v>426</v>
      </c>
      <c r="AD56" s="74"/>
      <c r="AE56" s="74"/>
      <c r="AF56" s="74">
        <v>439</v>
      </c>
      <c r="AG56" s="74"/>
      <c r="AH56" s="74"/>
      <c r="AI56" s="75">
        <f t="shared" si="1"/>
        <v>850</v>
      </c>
      <c r="AJ56" s="75"/>
      <c r="AK56" s="75"/>
      <c r="AL56" s="75"/>
      <c r="AM56" s="74">
        <v>421</v>
      </c>
      <c r="AN56" s="74"/>
      <c r="AO56" s="74"/>
      <c r="AP56" s="74">
        <v>429</v>
      </c>
      <c r="AQ56" s="74"/>
      <c r="AR56" s="74"/>
    </row>
    <row r="57" spans="1:44" s="11" customFormat="1" ht="15" customHeight="1">
      <c r="A57" s="76">
        <v>51</v>
      </c>
      <c r="B57" s="76"/>
      <c r="C57" s="76"/>
      <c r="D57" s="76"/>
      <c r="E57" s="75">
        <v>1390</v>
      </c>
      <c r="F57" s="75"/>
      <c r="G57" s="75"/>
      <c r="H57" s="75"/>
      <c r="I57" s="74">
        <v>684</v>
      </c>
      <c r="J57" s="74"/>
      <c r="K57" s="74"/>
      <c r="L57" s="74">
        <v>706</v>
      </c>
      <c r="M57" s="74"/>
      <c r="N57" s="74"/>
      <c r="O57" s="75">
        <v>1403</v>
      </c>
      <c r="P57" s="75"/>
      <c r="Q57" s="75"/>
      <c r="R57" s="75"/>
      <c r="S57" s="74">
        <v>647</v>
      </c>
      <c r="T57" s="74"/>
      <c r="U57" s="74"/>
      <c r="V57" s="74">
        <v>756</v>
      </c>
      <c r="W57" s="74"/>
      <c r="X57" s="74"/>
      <c r="Y57" s="75">
        <v>845</v>
      </c>
      <c r="Z57" s="75"/>
      <c r="AA57" s="75"/>
      <c r="AB57" s="75"/>
      <c r="AC57" s="74">
        <v>428</v>
      </c>
      <c r="AD57" s="74"/>
      <c r="AE57" s="74"/>
      <c r="AF57" s="74">
        <v>417</v>
      </c>
      <c r="AG57" s="74"/>
      <c r="AH57" s="74"/>
      <c r="AI57" s="75">
        <f t="shared" si="1"/>
        <v>869</v>
      </c>
      <c r="AJ57" s="75"/>
      <c r="AK57" s="75"/>
      <c r="AL57" s="75"/>
      <c r="AM57" s="74">
        <v>445</v>
      </c>
      <c r="AN57" s="74"/>
      <c r="AO57" s="74"/>
      <c r="AP57" s="74">
        <v>424</v>
      </c>
      <c r="AQ57" s="74"/>
      <c r="AR57" s="74"/>
    </row>
    <row r="58" spans="1:44" s="11" customFormat="1" ht="15" customHeight="1">
      <c r="A58" s="76">
        <v>52</v>
      </c>
      <c r="B58" s="76"/>
      <c r="C58" s="76"/>
      <c r="D58" s="76"/>
      <c r="E58" s="75">
        <v>1274</v>
      </c>
      <c r="F58" s="75"/>
      <c r="G58" s="75"/>
      <c r="H58" s="75"/>
      <c r="I58" s="74">
        <v>596</v>
      </c>
      <c r="J58" s="74"/>
      <c r="K58" s="74"/>
      <c r="L58" s="74">
        <v>678</v>
      </c>
      <c r="M58" s="74"/>
      <c r="N58" s="74"/>
      <c r="O58" s="75">
        <v>1462</v>
      </c>
      <c r="P58" s="75"/>
      <c r="Q58" s="75"/>
      <c r="R58" s="75"/>
      <c r="S58" s="74">
        <v>676</v>
      </c>
      <c r="T58" s="74"/>
      <c r="U58" s="74"/>
      <c r="V58" s="74">
        <v>786</v>
      </c>
      <c r="W58" s="74"/>
      <c r="X58" s="74"/>
      <c r="Y58" s="75">
        <v>952</v>
      </c>
      <c r="Z58" s="75"/>
      <c r="AA58" s="75"/>
      <c r="AB58" s="75"/>
      <c r="AC58" s="74">
        <v>446</v>
      </c>
      <c r="AD58" s="74"/>
      <c r="AE58" s="74"/>
      <c r="AF58" s="74">
        <v>506</v>
      </c>
      <c r="AG58" s="74"/>
      <c r="AH58" s="74"/>
      <c r="AI58" s="75">
        <f t="shared" si="1"/>
        <v>794</v>
      </c>
      <c r="AJ58" s="75"/>
      <c r="AK58" s="75"/>
      <c r="AL58" s="75"/>
      <c r="AM58" s="74">
        <v>385</v>
      </c>
      <c r="AN58" s="74"/>
      <c r="AO58" s="74"/>
      <c r="AP58" s="74">
        <v>409</v>
      </c>
      <c r="AQ58" s="74"/>
      <c r="AR58" s="74"/>
    </row>
    <row r="59" spans="1:44" s="11" customFormat="1" ht="15" customHeight="1">
      <c r="A59" s="76">
        <v>53</v>
      </c>
      <c r="B59" s="76"/>
      <c r="C59" s="76"/>
      <c r="D59" s="76"/>
      <c r="E59" s="75">
        <v>1337</v>
      </c>
      <c r="F59" s="75"/>
      <c r="G59" s="75"/>
      <c r="H59" s="75"/>
      <c r="I59" s="74">
        <v>651</v>
      </c>
      <c r="J59" s="74"/>
      <c r="K59" s="74"/>
      <c r="L59" s="74">
        <v>686</v>
      </c>
      <c r="M59" s="74"/>
      <c r="N59" s="74"/>
      <c r="O59" s="75">
        <v>1504</v>
      </c>
      <c r="P59" s="75"/>
      <c r="Q59" s="75"/>
      <c r="R59" s="75"/>
      <c r="S59" s="74">
        <v>697</v>
      </c>
      <c r="T59" s="74"/>
      <c r="U59" s="74"/>
      <c r="V59" s="74">
        <v>807</v>
      </c>
      <c r="W59" s="74"/>
      <c r="X59" s="74"/>
      <c r="Y59" s="75">
        <v>996</v>
      </c>
      <c r="Z59" s="75"/>
      <c r="AA59" s="75"/>
      <c r="AB59" s="75"/>
      <c r="AC59" s="74">
        <v>457</v>
      </c>
      <c r="AD59" s="74"/>
      <c r="AE59" s="74"/>
      <c r="AF59" s="74">
        <v>539</v>
      </c>
      <c r="AG59" s="74"/>
      <c r="AH59" s="74"/>
      <c r="AI59" s="75">
        <f t="shared" si="1"/>
        <v>772</v>
      </c>
      <c r="AJ59" s="75"/>
      <c r="AK59" s="75"/>
      <c r="AL59" s="75"/>
      <c r="AM59" s="74">
        <v>372</v>
      </c>
      <c r="AN59" s="74"/>
      <c r="AO59" s="74"/>
      <c r="AP59" s="74">
        <v>400</v>
      </c>
      <c r="AQ59" s="74"/>
      <c r="AR59" s="74"/>
    </row>
    <row r="60" spans="1:44" s="11" customFormat="1" ht="15" customHeight="1">
      <c r="A60" s="131">
        <v>54</v>
      </c>
      <c r="B60" s="131"/>
      <c r="C60" s="131"/>
      <c r="D60" s="131"/>
      <c r="E60" s="125">
        <v>1364</v>
      </c>
      <c r="F60" s="125"/>
      <c r="G60" s="125"/>
      <c r="H60" s="125"/>
      <c r="I60" s="126">
        <v>693</v>
      </c>
      <c r="J60" s="126"/>
      <c r="K60" s="126"/>
      <c r="L60" s="126">
        <v>671</v>
      </c>
      <c r="M60" s="126"/>
      <c r="N60" s="126"/>
      <c r="O60" s="125">
        <v>984</v>
      </c>
      <c r="P60" s="125"/>
      <c r="Q60" s="125"/>
      <c r="R60" s="125"/>
      <c r="S60" s="126">
        <v>440</v>
      </c>
      <c r="T60" s="126"/>
      <c r="U60" s="126"/>
      <c r="V60" s="126">
        <v>544</v>
      </c>
      <c r="W60" s="126"/>
      <c r="X60" s="126"/>
      <c r="Y60" s="125">
        <v>1079</v>
      </c>
      <c r="Z60" s="125"/>
      <c r="AA60" s="125"/>
      <c r="AB60" s="125"/>
      <c r="AC60" s="126">
        <v>468</v>
      </c>
      <c r="AD60" s="126"/>
      <c r="AE60" s="126"/>
      <c r="AF60" s="126">
        <v>611</v>
      </c>
      <c r="AG60" s="126"/>
      <c r="AH60" s="126"/>
      <c r="AI60" s="125">
        <f t="shared" si="1"/>
        <v>835</v>
      </c>
      <c r="AJ60" s="125"/>
      <c r="AK60" s="125"/>
      <c r="AL60" s="125"/>
      <c r="AM60" s="126">
        <v>403</v>
      </c>
      <c r="AN60" s="126"/>
      <c r="AO60" s="126"/>
      <c r="AP60" s="126">
        <v>432</v>
      </c>
      <c r="AQ60" s="126"/>
      <c r="AR60" s="126"/>
    </row>
    <row r="61" spans="1:44" s="11" customFormat="1" ht="15" customHeight="1">
      <c r="A61" s="76">
        <v>55</v>
      </c>
      <c r="B61" s="76"/>
      <c r="C61" s="76"/>
      <c r="D61" s="76"/>
      <c r="E61" s="75">
        <v>1090</v>
      </c>
      <c r="F61" s="75"/>
      <c r="G61" s="75"/>
      <c r="H61" s="75"/>
      <c r="I61" s="74">
        <v>573</v>
      </c>
      <c r="J61" s="74"/>
      <c r="K61" s="74"/>
      <c r="L61" s="74">
        <v>517</v>
      </c>
      <c r="M61" s="74"/>
      <c r="N61" s="74"/>
      <c r="O61" s="75">
        <v>1080</v>
      </c>
      <c r="P61" s="75"/>
      <c r="Q61" s="75"/>
      <c r="R61" s="75"/>
      <c r="S61" s="74">
        <v>489</v>
      </c>
      <c r="T61" s="74"/>
      <c r="U61" s="74"/>
      <c r="V61" s="74">
        <v>591</v>
      </c>
      <c r="W61" s="74"/>
      <c r="X61" s="74"/>
      <c r="Y61" s="75">
        <v>1176</v>
      </c>
      <c r="Z61" s="75"/>
      <c r="AA61" s="75"/>
      <c r="AB61" s="75"/>
      <c r="AC61" s="74">
        <v>547</v>
      </c>
      <c r="AD61" s="74"/>
      <c r="AE61" s="74"/>
      <c r="AF61" s="74">
        <v>629</v>
      </c>
      <c r="AG61" s="74"/>
      <c r="AH61" s="74"/>
      <c r="AI61" s="75">
        <f t="shared" si="1"/>
        <v>856</v>
      </c>
      <c r="AJ61" s="75"/>
      <c r="AK61" s="75"/>
      <c r="AL61" s="75"/>
      <c r="AM61" s="74">
        <v>417</v>
      </c>
      <c r="AN61" s="74"/>
      <c r="AO61" s="74"/>
      <c r="AP61" s="74">
        <v>439</v>
      </c>
      <c r="AQ61" s="74"/>
      <c r="AR61" s="74"/>
    </row>
    <row r="62" spans="1:44" s="11" customFormat="1" ht="15" customHeight="1">
      <c r="A62" s="76">
        <v>56</v>
      </c>
      <c r="B62" s="76"/>
      <c r="C62" s="76"/>
      <c r="D62" s="76"/>
      <c r="E62" s="75">
        <v>982</v>
      </c>
      <c r="F62" s="75"/>
      <c r="G62" s="75"/>
      <c r="H62" s="75"/>
      <c r="I62" s="74">
        <v>510</v>
      </c>
      <c r="J62" s="74"/>
      <c r="K62" s="74"/>
      <c r="L62" s="74">
        <v>472</v>
      </c>
      <c r="M62" s="74"/>
      <c r="N62" s="74"/>
      <c r="O62" s="75">
        <v>1357</v>
      </c>
      <c r="P62" s="75"/>
      <c r="Q62" s="75"/>
      <c r="R62" s="75"/>
      <c r="S62" s="74">
        <v>664</v>
      </c>
      <c r="T62" s="74"/>
      <c r="U62" s="74"/>
      <c r="V62" s="74">
        <v>693</v>
      </c>
      <c r="W62" s="74"/>
      <c r="X62" s="74"/>
      <c r="Y62" s="75">
        <v>1385</v>
      </c>
      <c r="Z62" s="75"/>
      <c r="AA62" s="75"/>
      <c r="AB62" s="75"/>
      <c r="AC62" s="74">
        <v>644</v>
      </c>
      <c r="AD62" s="74"/>
      <c r="AE62" s="74"/>
      <c r="AF62" s="74">
        <v>741</v>
      </c>
      <c r="AG62" s="74"/>
      <c r="AH62" s="74"/>
      <c r="AI62" s="75">
        <f t="shared" si="1"/>
        <v>842</v>
      </c>
      <c r="AJ62" s="75"/>
      <c r="AK62" s="75"/>
      <c r="AL62" s="75"/>
      <c r="AM62" s="74">
        <v>419</v>
      </c>
      <c r="AN62" s="74"/>
      <c r="AO62" s="74"/>
      <c r="AP62" s="74">
        <v>423</v>
      </c>
      <c r="AQ62" s="74"/>
      <c r="AR62" s="74"/>
    </row>
    <row r="63" spans="1:44" s="11" customFormat="1" ht="15" customHeight="1">
      <c r="A63" s="76">
        <v>57</v>
      </c>
      <c r="B63" s="76"/>
      <c r="C63" s="76"/>
      <c r="D63" s="76"/>
      <c r="E63" s="75">
        <v>1060</v>
      </c>
      <c r="F63" s="75"/>
      <c r="G63" s="75"/>
      <c r="H63" s="75"/>
      <c r="I63" s="74">
        <v>582</v>
      </c>
      <c r="J63" s="74"/>
      <c r="K63" s="74"/>
      <c r="L63" s="74">
        <v>478</v>
      </c>
      <c r="M63" s="74"/>
      <c r="N63" s="74"/>
      <c r="O63" s="75">
        <v>1245</v>
      </c>
      <c r="P63" s="75"/>
      <c r="Q63" s="75"/>
      <c r="R63" s="75"/>
      <c r="S63" s="74">
        <v>583</v>
      </c>
      <c r="T63" s="74"/>
      <c r="U63" s="74"/>
      <c r="V63" s="74">
        <v>662</v>
      </c>
      <c r="W63" s="74"/>
      <c r="X63" s="74"/>
      <c r="Y63" s="75">
        <v>1430</v>
      </c>
      <c r="Z63" s="75"/>
      <c r="AA63" s="75"/>
      <c r="AB63" s="75"/>
      <c r="AC63" s="74">
        <v>661</v>
      </c>
      <c r="AD63" s="74"/>
      <c r="AE63" s="74"/>
      <c r="AF63" s="74">
        <v>769</v>
      </c>
      <c r="AG63" s="74"/>
      <c r="AH63" s="74"/>
      <c r="AI63" s="75">
        <f t="shared" si="1"/>
        <v>930</v>
      </c>
      <c r="AJ63" s="75"/>
      <c r="AK63" s="75"/>
      <c r="AL63" s="75"/>
      <c r="AM63" s="74">
        <v>439</v>
      </c>
      <c r="AN63" s="74"/>
      <c r="AO63" s="74"/>
      <c r="AP63" s="74">
        <v>491</v>
      </c>
      <c r="AQ63" s="74"/>
      <c r="AR63" s="74"/>
    </row>
    <row r="64" spans="1:44" s="11" customFormat="1" ht="15" customHeight="1">
      <c r="A64" s="76">
        <v>58</v>
      </c>
      <c r="B64" s="76"/>
      <c r="C64" s="76"/>
      <c r="D64" s="76"/>
      <c r="E64" s="75">
        <v>1073</v>
      </c>
      <c r="F64" s="75"/>
      <c r="G64" s="75"/>
      <c r="H64" s="75"/>
      <c r="I64" s="74">
        <v>563</v>
      </c>
      <c r="J64" s="74"/>
      <c r="K64" s="74"/>
      <c r="L64" s="74">
        <v>510</v>
      </c>
      <c r="M64" s="74"/>
      <c r="N64" s="74"/>
      <c r="O64" s="75">
        <v>1305</v>
      </c>
      <c r="P64" s="75"/>
      <c r="Q64" s="75"/>
      <c r="R64" s="75"/>
      <c r="S64" s="74">
        <v>625</v>
      </c>
      <c r="T64" s="74"/>
      <c r="U64" s="74"/>
      <c r="V64" s="74">
        <v>680</v>
      </c>
      <c r="W64" s="74"/>
      <c r="X64" s="74"/>
      <c r="Y64" s="75">
        <v>1442</v>
      </c>
      <c r="Z64" s="75"/>
      <c r="AA64" s="75"/>
      <c r="AB64" s="75"/>
      <c r="AC64" s="74">
        <v>658</v>
      </c>
      <c r="AD64" s="74"/>
      <c r="AE64" s="74"/>
      <c r="AF64" s="74">
        <v>784</v>
      </c>
      <c r="AG64" s="74"/>
      <c r="AH64" s="74"/>
      <c r="AI64" s="75">
        <f t="shared" si="1"/>
        <v>991</v>
      </c>
      <c r="AJ64" s="75"/>
      <c r="AK64" s="75"/>
      <c r="AL64" s="75"/>
      <c r="AM64" s="74">
        <v>465</v>
      </c>
      <c r="AN64" s="74"/>
      <c r="AO64" s="74"/>
      <c r="AP64" s="74">
        <v>526</v>
      </c>
      <c r="AQ64" s="74"/>
      <c r="AR64" s="74"/>
    </row>
    <row r="65" spans="1:44" s="11" customFormat="1" ht="15" customHeight="1">
      <c r="A65" s="131">
        <v>59</v>
      </c>
      <c r="B65" s="131"/>
      <c r="C65" s="131"/>
      <c r="D65" s="131"/>
      <c r="E65" s="125">
        <v>943</v>
      </c>
      <c r="F65" s="125"/>
      <c r="G65" s="125"/>
      <c r="H65" s="125"/>
      <c r="I65" s="126">
        <v>514</v>
      </c>
      <c r="J65" s="126"/>
      <c r="K65" s="126"/>
      <c r="L65" s="126">
        <v>429</v>
      </c>
      <c r="M65" s="126"/>
      <c r="N65" s="126"/>
      <c r="O65" s="125">
        <v>1360</v>
      </c>
      <c r="P65" s="125"/>
      <c r="Q65" s="125"/>
      <c r="R65" s="125"/>
      <c r="S65" s="126">
        <v>690</v>
      </c>
      <c r="T65" s="126"/>
      <c r="U65" s="126"/>
      <c r="V65" s="126">
        <v>670</v>
      </c>
      <c r="W65" s="126"/>
      <c r="X65" s="126"/>
      <c r="Y65" s="125">
        <v>956</v>
      </c>
      <c r="Z65" s="125"/>
      <c r="AA65" s="125"/>
      <c r="AB65" s="125"/>
      <c r="AC65" s="126">
        <v>424</v>
      </c>
      <c r="AD65" s="126"/>
      <c r="AE65" s="126"/>
      <c r="AF65" s="126">
        <v>532</v>
      </c>
      <c r="AG65" s="126"/>
      <c r="AH65" s="126"/>
      <c r="AI65" s="125">
        <f t="shared" si="1"/>
        <v>1082</v>
      </c>
      <c r="AJ65" s="125"/>
      <c r="AK65" s="125"/>
      <c r="AL65" s="125"/>
      <c r="AM65" s="126">
        <v>482</v>
      </c>
      <c r="AN65" s="126"/>
      <c r="AO65" s="126"/>
      <c r="AP65" s="126">
        <v>600</v>
      </c>
      <c r="AQ65" s="126"/>
      <c r="AR65" s="126"/>
    </row>
    <row r="66" spans="1:44" s="11" customFormat="1" ht="15" customHeight="1">
      <c r="A66" s="76">
        <v>60</v>
      </c>
      <c r="B66" s="76"/>
      <c r="C66" s="76"/>
      <c r="D66" s="76"/>
      <c r="E66" s="75">
        <v>825</v>
      </c>
      <c r="F66" s="75"/>
      <c r="G66" s="75"/>
      <c r="H66" s="75"/>
      <c r="I66" s="74">
        <v>436</v>
      </c>
      <c r="J66" s="74"/>
      <c r="K66" s="74"/>
      <c r="L66" s="74">
        <v>389</v>
      </c>
      <c r="M66" s="74"/>
      <c r="N66" s="74"/>
      <c r="O66" s="75">
        <v>1091</v>
      </c>
      <c r="P66" s="75"/>
      <c r="Q66" s="75"/>
      <c r="R66" s="75"/>
      <c r="S66" s="74">
        <v>567</v>
      </c>
      <c r="T66" s="74"/>
      <c r="U66" s="74"/>
      <c r="V66" s="74">
        <v>524</v>
      </c>
      <c r="W66" s="74"/>
      <c r="X66" s="74"/>
      <c r="Y66" s="75">
        <v>1037</v>
      </c>
      <c r="Z66" s="75"/>
      <c r="AA66" s="75"/>
      <c r="AB66" s="75"/>
      <c r="AC66" s="74">
        <v>463</v>
      </c>
      <c r="AD66" s="74"/>
      <c r="AE66" s="74"/>
      <c r="AF66" s="74">
        <v>574</v>
      </c>
      <c r="AG66" s="74"/>
      <c r="AH66" s="74"/>
      <c r="AI66" s="75">
        <f t="shared" si="1"/>
        <v>1175</v>
      </c>
      <c r="AJ66" s="75"/>
      <c r="AK66" s="75"/>
      <c r="AL66" s="75"/>
      <c r="AM66" s="74">
        <v>532</v>
      </c>
      <c r="AN66" s="74"/>
      <c r="AO66" s="74"/>
      <c r="AP66" s="74">
        <v>643</v>
      </c>
      <c r="AQ66" s="74"/>
      <c r="AR66" s="74"/>
    </row>
    <row r="67" spans="1:44" s="11" customFormat="1" ht="15" customHeight="1">
      <c r="A67" s="76">
        <v>61</v>
      </c>
      <c r="B67" s="76"/>
      <c r="C67" s="76"/>
      <c r="D67" s="76"/>
      <c r="E67" s="75">
        <v>732</v>
      </c>
      <c r="F67" s="75"/>
      <c r="G67" s="75"/>
      <c r="H67" s="75"/>
      <c r="I67" s="74">
        <v>390</v>
      </c>
      <c r="J67" s="74"/>
      <c r="K67" s="74"/>
      <c r="L67" s="74">
        <v>342</v>
      </c>
      <c r="M67" s="74"/>
      <c r="N67" s="74"/>
      <c r="O67" s="75">
        <v>973</v>
      </c>
      <c r="P67" s="75"/>
      <c r="Q67" s="75"/>
      <c r="R67" s="75"/>
      <c r="S67" s="74">
        <v>502</v>
      </c>
      <c r="T67" s="74"/>
      <c r="U67" s="74"/>
      <c r="V67" s="74">
        <v>471</v>
      </c>
      <c r="W67" s="74"/>
      <c r="X67" s="74"/>
      <c r="Y67" s="75">
        <v>1343</v>
      </c>
      <c r="Z67" s="75"/>
      <c r="AA67" s="75"/>
      <c r="AB67" s="75"/>
      <c r="AC67" s="74">
        <v>657</v>
      </c>
      <c r="AD67" s="74"/>
      <c r="AE67" s="74"/>
      <c r="AF67" s="74">
        <v>686</v>
      </c>
      <c r="AG67" s="74"/>
      <c r="AH67" s="74"/>
      <c r="AI67" s="75">
        <f t="shared" si="1"/>
        <v>1339</v>
      </c>
      <c r="AJ67" s="75"/>
      <c r="AK67" s="75"/>
      <c r="AL67" s="75"/>
      <c r="AM67" s="74">
        <v>624</v>
      </c>
      <c r="AN67" s="74"/>
      <c r="AO67" s="74"/>
      <c r="AP67" s="74">
        <v>715</v>
      </c>
      <c r="AQ67" s="74"/>
      <c r="AR67" s="74"/>
    </row>
    <row r="68" spans="1:44" s="11" customFormat="1" ht="15" customHeight="1">
      <c r="A68" s="76">
        <v>62</v>
      </c>
      <c r="B68" s="76"/>
      <c r="C68" s="76"/>
      <c r="D68" s="76"/>
      <c r="E68" s="75">
        <v>658</v>
      </c>
      <c r="F68" s="75"/>
      <c r="G68" s="75"/>
      <c r="H68" s="75"/>
      <c r="I68" s="74">
        <v>358</v>
      </c>
      <c r="J68" s="74"/>
      <c r="K68" s="74"/>
      <c r="L68" s="74">
        <v>300</v>
      </c>
      <c r="M68" s="74"/>
      <c r="N68" s="74"/>
      <c r="O68" s="75">
        <v>1052</v>
      </c>
      <c r="P68" s="75"/>
      <c r="Q68" s="75"/>
      <c r="R68" s="75"/>
      <c r="S68" s="74">
        <v>579</v>
      </c>
      <c r="T68" s="74"/>
      <c r="U68" s="74"/>
      <c r="V68" s="74">
        <v>473</v>
      </c>
      <c r="W68" s="74"/>
      <c r="X68" s="74"/>
      <c r="Y68" s="75">
        <v>1201</v>
      </c>
      <c r="Z68" s="75"/>
      <c r="AA68" s="75"/>
      <c r="AB68" s="75"/>
      <c r="AC68" s="74">
        <v>547</v>
      </c>
      <c r="AD68" s="74"/>
      <c r="AE68" s="74"/>
      <c r="AF68" s="74">
        <v>654</v>
      </c>
      <c r="AG68" s="74"/>
      <c r="AH68" s="74"/>
      <c r="AI68" s="75">
        <f t="shared" si="1"/>
        <v>1367</v>
      </c>
      <c r="AJ68" s="75"/>
      <c r="AK68" s="75"/>
      <c r="AL68" s="75"/>
      <c r="AM68" s="74">
        <v>627</v>
      </c>
      <c r="AN68" s="74"/>
      <c r="AO68" s="74"/>
      <c r="AP68" s="74">
        <v>740</v>
      </c>
      <c r="AQ68" s="74"/>
      <c r="AR68" s="74"/>
    </row>
    <row r="69" spans="1:44" s="11" customFormat="1" ht="15" customHeight="1">
      <c r="A69" s="76">
        <v>63</v>
      </c>
      <c r="B69" s="76"/>
      <c r="C69" s="76"/>
      <c r="D69" s="76"/>
      <c r="E69" s="75">
        <v>673</v>
      </c>
      <c r="F69" s="75"/>
      <c r="G69" s="75"/>
      <c r="H69" s="75"/>
      <c r="I69" s="74">
        <v>350</v>
      </c>
      <c r="J69" s="74"/>
      <c r="K69" s="74"/>
      <c r="L69" s="74">
        <v>323</v>
      </c>
      <c r="M69" s="74"/>
      <c r="N69" s="74"/>
      <c r="O69" s="75">
        <v>1025</v>
      </c>
      <c r="P69" s="75"/>
      <c r="Q69" s="75"/>
      <c r="R69" s="75"/>
      <c r="S69" s="74">
        <v>529</v>
      </c>
      <c r="T69" s="74"/>
      <c r="U69" s="74"/>
      <c r="V69" s="74">
        <v>496</v>
      </c>
      <c r="W69" s="74"/>
      <c r="X69" s="74"/>
      <c r="Y69" s="75">
        <v>1290</v>
      </c>
      <c r="Z69" s="75"/>
      <c r="AA69" s="75"/>
      <c r="AB69" s="75"/>
      <c r="AC69" s="74">
        <v>637</v>
      </c>
      <c r="AD69" s="74"/>
      <c r="AE69" s="74"/>
      <c r="AF69" s="74">
        <v>653</v>
      </c>
      <c r="AG69" s="74"/>
      <c r="AH69" s="74"/>
      <c r="AI69" s="75">
        <f t="shared" si="1"/>
        <v>1422</v>
      </c>
      <c r="AJ69" s="75"/>
      <c r="AK69" s="75"/>
      <c r="AL69" s="75"/>
      <c r="AM69" s="74">
        <v>652</v>
      </c>
      <c r="AN69" s="74"/>
      <c r="AO69" s="74"/>
      <c r="AP69" s="74">
        <v>770</v>
      </c>
      <c r="AQ69" s="74"/>
      <c r="AR69" s="74"/>
    </row>
    <row r="70" spans="1:44" s="11" customFormat="1" ht="15" customHeight="1">
      <c r="A70" s="131">
        <v>64</v>
      </c>
      <c r="B70" s="131"/>
      <c r="C70" s="131"/>
      <c r="D70" s="131"/>
      <c r="E70" s="125">
        <v>673</v>
      </c>
      <c r="F70" s="125"/>
      <c r="G70" s="125"/>
      <c r="H70" s="125"/>
      <c r="I70" s="126">
        <v>352</v>
      </c>
      <c r="J70" s="126"/>
      <c r="K70" s="126"/>
      <c r="L70" s="126">
        <v>321</v>
      </c>
      <c r="M70" s="126"/>
      <c r="N70" s="126"/>
      <c r="O70" s="125">
        <v>917</v>
      </c>
      <c r="P70" s="125"/>
      <c r="Q70" s="125"/>
      <c r="R70" s="125"/>
      <c r="S70" s="126">
        <v>485</v>
      </c>
      <c r="T70" s="126"/>
      <c r="U70" s="126"/>
      <c r="V70" s="126">
        <v>432</v>
      </c>
      <c r="W70" s="126"/>
      <c r="X70" s="126"/>
      <c r="Y70" s="125">
        <v>1338</v>
      </c>
      <c r="Z70" s="125"/>
      <c r="AA70" s="125"/>
      <c r="AB70" s="125"/>
      <c r="AC70" s="126">
        <v>669</v>
      </c>
      <c r="AD70" s="126"/>
      <c r="AE70" s="126"/>
      <c r="AF70" s="126">
        <v>669</v>
      </c>
      <c r="AG70" s="126"/>
      <c r="AH70" s="126"/>
      <c r="AI70" s="125">
        <f t="shared" ref="AI70:AI105" si="2">SUM(AM70:AR70)</f>
        <v>943</v>
      </c>
      <c r="AJ70" s="125"/>
      <c r="AK70" s="125"/>
      <c r="AL70" s="125"/>
      <c r="AM70" s="126">
        <v>416</v>
      </c>
      <c r="AN70" s="126"/>
      <c r="AO70" s="126"/>
      <c r="AP70" s="126">
        <v>527</v>
      </c>
      <c r="AQ70" s="126"/>
      <c r="AR70" s="126"/>
    </row>
    <row r="71" spans="1:44" s="11" customFormat="1" ht="15" customHeight="1">
      <c r="A71" s="76">
        <v>65</v>
      </c>
      <c r="B71" s="76"/>
      <c r="C71" s="76"/>
      <c r="D71" s="76"/>
      <c r="E71" s="75">
        <v>558</v>
      </c>
      <c r="F71" s="75"/>
      <c r="G71" s="75"/>
      <c r="H71" s="75"/>
      <c r="I71" s="74">
        <v>296</v>
      </c>
      <c r="J71" s="74"/>
      <c r="K71" s="74"/>
      <c r="L71" s="74">
        <v>262</v>
      </c>
      <c r="M71" s="74"/>
      <c r="N71" s="74"/>
      <c r="O71" s="75">
        <v>803</v>
      </c>
      <c r="P71" s="75"/>
      <c r="Q71" s="75"/>
      <c r="R71" s="75"/>
      <c r="S71" s="74">
        <v>418</v>
      </c>
      <c r="T71" s="74"/>
      <c r="U71" s="74"/>
      <c r="V71" s="74">
        <v>385</v>
      </c>
      <c r="W71" s="74"/>
      <c r="X71" s="74"/>
      <c r="Y71" s="75">
        <v>1054</v>
      </c>
      <c r="Z71" s="75"/>
      <c r="AA71" s="75"/>
      <c r="AB71" s="75"/>
      <c r="AC71" s="74">
        <v>544</v>
      </c>
      <c r="AD71" s="74"/>
      <c r="AE71" s="74"/>
      <c r="AF71" s="74">
        <v>510</v>
      </c>
      <c r="AG71" s="74"/>
      <c r="AH71" s="74"/>
      <c r="AI71" s="75">
        <f t="shared" si="2"/>
        <v>1001</v>
      </c>
      <c r="AJ71" s="75"/>
      <c r="AK71" s="75"/>
      <c r="AL71" s="75"/>
      <c r="AM71" s="74">
        <v>431</v>
      </c>
      <c r="AN71" s="74"/>
      <c r="AO71" s="74"/>
      <c r="AP71" s="74">
        <v>570</v>
      </c>
      <c r="AQ71" s="74"/>
      <c r="AR71" s="74"/>
    </row>
    <row r="72" spans="1:44" s="11" customFormat="1" ht="15" customHeight="1">
      <c r="A72" s="76">
        <v>66</v>
      </c>
      <c r="B72" s="76"/>
      <c r="C72" s="76"/>
      <c r="D72" s="76"/>
      <c r="E72" s="75">
        <v>552</v>
      </c>
      <c r="F72" s="75"/>
      <c r="G72" s="75"/>
      <c r="H72" s="75"/>
      <c r="I72" s="74">
        <v>261</v>
      </c>
      <c r="J72" s="74"/>
      <c r="K72" s="74"/>
      <c r="L72" s="74">
        <v>291</v>
      </c>
      <c r="M72" s="74"/>
      <c r="N72" s="74"/>
      <c r="O72" s="75">
        <v>696</v>
      </c>
      <c r="P72" s="75"/>
      <c r="Q72" s="75"/>
      <c r="R72" s="75"/>
      <c r="S72" s="74">
        <v>365</v>
      </c>
      <c r="T72" s="74"/>
      <c r="U72" s="74"/>
      <c r="V72" s="74">
        <v>331</v>
      </c>
      <c r="W72" s="74"/>
      <c r="X72" s="74"/>
      <c r="Y72" s="75">
        <v>928</v>
      </c>
      <c r="Z72" s="75"/>
      <c r="AA72" s="75"/>
      <c r="AB72" s="75"/>
      <c r="AC72" s="74">
        <v>469</v>
      </c>
      <c r="AD72" s="74"/>
      <c r="AE72" s="74"/>
      <c r="AF72" s="74">
        <v>459</v>
      </c>
      <c r="AG72" s="74"/>
      <c r="AH72" s="74"/>
      <c r="AI72" s="75">
        <f t="shared" si="2"/>
        <v>1274</v>
      </c>
      <c r="AJ72" s="75"/>
      <c r="AK72" s="75"/>
      <c r="AL72" s="75"/>
      <c r="AM72" s="74">
        <v>615</v>
      </c>
      <c r="AN72" s="74"/>
      <c r="AO72" s="74"/>
      <c r="AP72" s="74">
        <v>659</v>
      </c>
      <c r="AQ72" s="74"/>
      <c r="AR72" s="74"/>
    </row>
    <row r="73" spans="1:44" s="11" customFormat="1" ht="15" customHeight="1">
      <c r="A73" s="76">
        <v>67</v>
      </c>
      <c r="B73" s="76"/>
      <c r="C73" s="76"/>
      <c r="D73" s="76"/>
      <c r="E73" s="75">
        <v>544</v>
      </c>
      <c r="F73" s="75"/>
      <c r="G73" s="75"/>
      <c r="H73" s="75"/>
      <c r="I73" s="74">
        <v>270</v>
      </c>
      <c r="J73" s="74"/>
      <c r="K73" s="74"/>
      <c r="L73" s="74">
        <v>274</v>
      </c>
      <c r="M73" s="74"/>
      <c r="N73" s="74"/>
      <c r="O73" s="75">
        <v>640</v>
      </c>
      <c r="P73" s="75"/>
      <c r="Q73" s="75"/>
      <c r="R73" s="75"/>
      <c r="S73" s="74">
        <v>340</v>
      </c>
      <c r="T73" s="74"/>
      <c r="U73" s="74"/>
      <c r="V73" s="74">
        <v>300</v>
      </c>
      <c r="W73" s="74"/>
      <c r="X73" s="74"/>
      <c r="Y73" s="75">
        <v>998</v>
      </c>
      <c r="Z73" s="75"/>
      <c r="AA73" s="75"/>
      <c r="AB73" s="75"/>
      <c r="AC73" s="74">
        <v>523</v>
      </c>
      <c r="AD73" s="74"/>
      <c r="AE73" s="74"/>
      <c r="AF73" s="74">
        <v>475</v>
      </c>
      <c r="AG73" s="74"/>
      <c r="AH73" s="74"/>
      <c r="AI73" s="75">
        <f t="shared" si="2"/>
        <v>1157</v>
      </c>
      <c r="AJ73" s="75"/>
      <c r="AK73" s="75"/>
      <c r="AL73" s="75"/>
      <c r="AM73" s="74">
        <v>521</v>
      </c>
      <c r="AN73" s="74"/>
      <c r="AO73" s="74"/>
      <c r="AP73" s="74">
        <v>636</v>
      </c>
      <c r="AQ73" s="74"/>
      <c r="AR73" s="74"/>
    </row>
    <row r="74" spans="1:44" s="11" customFormat="1" ht="15" customHeight="1">
      <c r="A74" s="76">
        <v>68</v>
      </c>
      <c r="B74" s="76"/>
      <c r="C74" s="76"/>
      <c r="D74" s="76"/>
      <c r="E74" s="75">
        <v>490</v>
      </c>
      <c r="F74" s="75"/>
      <c r="G74" s="75"/>
      <c r="H74" s="75"/>
      <c r="I74" s="74">
        <v>241</v>
      </c>
      <c r="J74" s="74"/>
      <c r="K74" s="74"/>
      <c r="L74" s="74">
        <v>249</v>
      </c>
      <c r="M74" s="74"/>
      <c r="N74" s="74"/>
      <c r="O74" s="75">
        <v>626</v>
      </c>
      <c r="P74" s="75"/>
      <c r="Q74" s="75"/>
      <c r="R74" s="75"/>
      <c r="S74" s="74">
        <v>312</v>
      </c>
      <c r="T74" s="74"/>
      <c r="U74" s="74"/>
      <c r="V74" s="74">
        <v>314</v>
      </c>
      <c r="W74" s="74"/>
      <c r="X74" s="74"/>
      <c r="Y74" s="75">
        <v>997</v>
      </c>
      <c r="Z74" s="75"/>
      <c r="AA74" s="75"/>
      <c r="AB74" s="75"/>
      <c r="AC74" s="74">
        <v>507</v>
      </c>
      <c r="AD74" s="74"/>
      <c r="AE74" s="74"/>
      <c r="AF74" s="74">
        <v>490</v>
      </c>
      <c r="AG74" s="74"/>
      <c r="AH74" s="74"/>
      <c r="AI74" s="75">
        <f t="shared" si="2"/>
        <v>1215</v>
      </c>
      <c r="AJ74" s="75"/>
      <c r="AK74" s="75"/>
      <c r="AL74" s="75"/>
      <c r="AM74" s="74">
        <v>586</v>
      </c>
      <c r="AN74" s="74"/>
      <c r="AO74" s="74"/>
      <c r="AP74" s="74">
        <v>629</v>
      </c>
      <c r="AQ74" s="74"/>
      <c r="AR74" s="74"/>
    </row>
    <row r="75" spans="1:44" s="11" customFormat="1" ht="15" customHeight="1">
      <c r="A75" s="131">
        <v>69</v>
      </c>
      <c r="B75" s="131"/>
      <c r="C75" s="131"/>
      <c r="D75" s="131"/>
      <c r="E75" s="125">
        <v>447</v>
      </c>
      <c r="F75" s="125"/>
      <c r="G75" s="125"/>
      <c r="H75" s="125"/>
      <c r="I75" s="126">
        <v>207</v>
      </c>
      <c r="J75" s="126"/>
      <c r="K75" s="126"/>
      <c r="L75" s="126">
        <v>240</v>
      </c>
      <c r="M75" s="126"/>
      <c r="N75" s="126"/>
      <c r="O75" s="125">
        <v>618</v>
      </c>
      <c r="P75" s="125"/>
      <c r="Q75" s="125"/>
      <c r="R75" s="125"/>
      <c r="S75" s="126">
        <v>315</v>
      </c>
      <c r="T75" s="126"/>
      <c r="U75" s="126"/>
      <c r="V75" s="126">
        <v>303</v>
      </c>
      <c r="W75" s="126"/>
      <c r="X75" s="126"/>
      <c r="Y75" s="125">
        <v>884</v>
      </c>
      <c r="Z75" s="125"/>
      <c r="AA75" s="125"/>
      <c r="AB75" s="125"/>
      <c r="AC75" s="126">
        <v>463</v>
      </c>
      <c r="AD75" s="126"/>
      <c r="AE75" s="126"/>
      <c r="AF75" s="126">
        <v>421</v>
      </c>
      <c r="AG75" s="126"/>
      <c r="AH75" s="126"/>
      <c r="AI75" s="125">
        <f t="shared" si="2"/>
        <v>1264</v>
      </c>
      <c r="AJ75" s="125"/>
      <c r="AK75" s="125"/>
      <c r="AL75" s="125"/>
      <c r="AM75" s="126">
        <v>630</v>
      </c>
      <c r="AN75" s="126"/>
      <c r="AO75" s="126"/>
      <c r="AP75" s="126">
        <v>634</v>
      </c>
      <c r="AQ75" s="126"/>
      <c r="AR75" s="126"/>
    </row>
    <row r="76" spans="1:44" s="11" customFormat="1" ht="15" customHeight="1">
      <c r="A76" s="76">
        <v>70</v>
      </c>
      <c r="B76" s="76"/>
      <c r="C76" s="76"/>
      <c r="D76" s="76"/>
      <c r="E76" s="75">
        <v>391</v>
      </c>
      <c r="F76" s="75"/>
      <c r="G76" s="75"/>
      <c r="H76" s="75"/>
      <c r="I76" s="74">
        <v>193</v>
      </c>
      <c r="J76" s="74"/>
      <c r="K76" s="74"/>
      <c r="L76" s="74">
        <v>198</v>
      </c>
      <c r="M76" s="74"/>
      <c r="N76" s="74"/>
      <c r="O76" s="75">
        <v>535</v>
      </c>
      <c r="P76" s="75"/>
      <c r="Q76" s="75"/>
      <c r="R76" s="75"/>
      <c r="S76" s="74">
        <v>254</v>
      </c>
      <c r="T76" s="74"/>
      <c r="U76" s="74"/>
      <c r="V76" s="74">
        <v>281</v>
      </c>
      <c r="W76" s="74"/>
      <c r="X76" s="74"/>
      <c r="Y76" s="75">
        <v>756</v>
      </c>
      <c r="Z76" s="75"/>
      <c r="AA76" s="75"/>
      <c r="AB76" s="75"/>
      <c r="AC76" s="74">
        <v>389</v>
      </c>
      <c r="AD76" s="74"/>
      <c r="AE76" s="74"/>
      <c r="AF76" s="74">
        <v>367</v>
      </c>
      <c r="AG76" s="74"/>
      <c r="AH76" s="74"/>
      <c r="AI76" s="75">
        <f t="shared" si="2"/>
        <v>1006</v>
      </c>
      <c r="AJ76" s="75"/>
      <c r="AK76" s="75"/>
      <c r="AL76" s="75"/>
      <c r="AM76" s="74">
        <v>509</v>
      </c>
      <c r="AN76" s="74"/>
      <c r="AO76" s="74"/>
      <c r="AP76" s="74">
        <v>497</v>
      </c>
      <c r="AQ76" s="74"/>
      <c r="AR76" s="74"/>
    </row>
    <row r="77" spans="1:44" s="11" customFormat="1" ht="15" customHeight="1">
      <c r="A77" s="76">
        <v>71</v>
      </c>
      <c r="B77" s="76"/>
      <c r="C77" s="76"/>
      <c r="D77" s="76"/>
      <c r="E77" s="75">
        <v>363</v>
      </c>
      <c r="F77" s="75"/>
      <c r="G77" s="75"/>
      <c r="H77" s="75"/>
      <c r="I77" s="74">
        <v>175</v>
      </c>
      <c r="J77" s="74"/>
      <c r="K77" s="74"/>
      <c r="L77" s="74">
        <v>188</v>
      </c>
      <c r="M77" s="74"/>
      <c r="N77" s="74"/>
      <c r="O77" s="75">
        <v>512</v>
      </c>
      <c r="P77" s="75"/>
      <c r="Q77" s="75"/>
      <c r="R77" s="75"/>
      <c r="S77" s="74">
        <v>235</v>
      </c>
      <c r="T77" s="74"/>
      <c r="U77" s="74"/>
      <c r="V77" s="74">
        <v>277</v>
      </c>
      <c r="W77" s="74"/>
      <c r="X77" s="74"/>
      <c r="Y77" s="75">
        <v>661</v>
      </c>
      <c r="Z77" s="75"/>
      <c r="AA77" s="75"/>
      <c r="AB77" s="75"/>
      <c r="AC77" s="74">
        <v>334</v>
      </c>
      <c r="AD77" s="74"/>
      <c r="AE77" s="74"/>
      <c r="AF77" s="74">
        <v>327</v>
      </c>
      <c r="AG77" s="74"/>
      <c r="AH77" s="74"/>
      <c r="AI77" s="75">
        <f t="shared" si="2"/>
        <v>870</v>
      </c>
      <c r="AJ77" s="75"/>
      <c r="AK77" s="75"/>
      <c r="AL77" s="75"/>
      <c r="AM77" s="74">
        <v>428</v>
      </c>
      <c r="AN77" s="74"/>
      <c r="AO77" s="74"/>
      <c r="AP77" s="74">
        <v>442</v>
      </c>
      <c r="AQ77" s="74"/>
      <c r="AR77" s="74"/>
    </row>
    <row r="78" spans="1:44" s="11" customFormat="1" ht="15" customHeight="1">
      <c r="A78" s="76">
        <v>72</v>
      </c>
      <c r="B78" s="76"/>
      <c r="C78" s="76"/>
      <c r="D78" s="76"/>
      <c r="E78" s="75">
        <v>350</v>
      </c>
      <c r="F78" s="75"/>
      <c r="G78" s="75"/>
      <c r="H78" s="75"/>
      <c r="I78" s="74">
        <v>126</v>
      </c>
      <c r="J78" s="74"/>
      <c r="K78" s="74"/>
      <c r="L78" s="74">
        <v>224</v>
      </c>
      <c r="M78" s="74"/>
      <c r="N78" s="74"/>
      <c r="O78" s="75">
        <v>500</v>
      </c>
      <c r="P78" s="75"/>
      <c r="Q78" s="75"/>
      <c r="R78" s="75"/>
      <c r="S78" s="74">
        <v>232</v>
      </c>
      <c r="T78" s="74"/>
      <c r="U78" s="74"/>
      <c r="V78" s="74">
        <v>268</v>
      </c>
      <c r="W78" s="74"/>
      <c r="X78" s="74"/>
      <c r="Y78" s="75">
        <v>605</v>
      </c>
      <c r="Z78" s="75"/>
      <c r="AA78" s="75"/>
      <c r="AB78" s="75"/>
      <c r="AC78" s="74">
        <v>310</v>
      </c>
      <c r="AD78" s="74"/>
      <c r="AE78" s="74"/>
      <c r="AF78" s="74">
        <v>295</v>
      </c>
      <c r="AG78" s="74"/>
      <c r="AH78" s="74"/>
      <c r="AI78" s="75">
        <f t="shared" si="2"/>
        <v>942</v>
      </c>
      <c r="AJ78" s="75"/>
      <c r="AK78" s="75"/>
      <c r="AL78" s="75"/>
      <c r="AM78" s="74">
        <v>496</v>
      </c>
      <c r="AN78" s="74"/>
      <c r="AO78" s="74"/>
      <c r="AP78" s="74">
        <v>446</v>
      </c>
      <c r="AQ78" s="74"/>
      <c r="AR78" s="74"/>
    </row>
    <row r="79" spans="1:44" s="11" customFormat="1" ht="15" customHeight="1">
      <c r="A79" s="76">
        <v>73</v>
      </c>
      <c r="B79" s="76"/>
      <c r="C79" s="76"/>
      <c r="D79" s="76"/>
      <c r="E79" s="75">
        <v>323</v>
      </c>
      <c r="F79" s="75"/>
      <c r="G79" s="75"/>
      <c r="H79" s="75"/>
      <c r="I79" s="74">
        <v>115</v>
      </c>
      <c r="J79" s="74"/>
      <c r="K79" s="74"/>
      <c r="L79" s="74">
        <v>208</v>
      </c>
      <c r="M79" s="74"/>
      <c r="N79" s="74"/>
      <c r="O79" s="75">
        <v>445</v>
      </c>
      <c r="P79" s="75"/>
      <c r="Q79" s="75"/>
      <c r="R79" s="75"/>
      <c r="S79" s="74">
        <v>216</v>
      </c>
      <c r="T79" s="74"/>
      <c r="U79" s="74"/>
      <c r="V79" s="74">
        <v>229</v>
      </c>
      <c r="W79" s="74"/>
      <c r="X79" s="74"/>
      <c r="Y79" s="75">
        <v>575</v>
      </c>
      <c r="Z79" s="75"/>
      <c r="AA79" s="75"/>
      <c r="AB79" s="75"/>
      <c r="AC79" s="74">
        <v>280</v>
      </c>
      <c r="AD79" s="74"/>
      <c r="AE79" s="74"/>
      <c r="AF79" s="74">
        <v>295</v>
      </c>
      <c r="AG79" s="74"/>
      <c r="AH79" s="74"/>
      <c r="AI79" s="75">
        <f t="shared" si="2"/>
        <v>916</v>
      </c>
      <c r="AJ79" s="75"/>
      <c r="AK79" s="75"/>
      <c r="AL79" s="75"/>
      <c r="AM79" s="74">
        <v>451</v>
      </c>
      <c r="AN79" s="74"/>
      <c r="AO79" s="74"/>
      <c r="AP79" s="74">
        <v>465</v>
      </c>
      <c r="AQ79" s="74"/>
      <c r="AR79" s="74"/>
    </row>
    <row r="80" spans="1:44" s="11" customFormat="1" ht="15" customHeight="1">
      <c r="A80" s="131">
        <v>74</v>
      </c>
      <c r="B80" s="131"/>
      <c r="C80" s="131"/>
      <c r="D80" s="131"/>
      <c r="E80" s="125">
        <v>245</v>
      </c>
      <c r="F80" s="125"/>
      <c r="G80" s="125"/>
      <c r="H80" s="125"/>
      <c r="I80" s="126">
        <v>94</v>
      </c>
      <c r="J80" s="126"/>
      <c r="K80" s="126"/>
      <c r="L80" s="126">
        <v>151</v>
      </c>
      <c r="M80" s="126"/>
      <c r="N80" s="126"/>
      <c r="O80" s="125">
        <v>414</v>
      </c>
      <c r="P80" s="125"/>
      <c r="Q80" s="125"/>
      <c r="R80" s="125"/>
      <c r="S80" s="126">
        <v>187</v>
      </c>
      <c r="T80" s="126"/>
      <c r="U80" s="126"/>
      <c r="V80" s="126">
        <v>227</v>
      </c>
      <c r="W80" s="126"/>
      <c r="X80" s="126"/>
      <c r="Y80" s="125">
        <v>587</v>
      </c>
      <c r="Z80" s="125"/>
      <c r="AA80" s="125"/>
      <c r="AB80" s="125"/>
      <c r="AC80" s="126">
        <v>285</v>
      </c>
      <c r="AD80" s="126"/>
      <c r="AE80" s="126"/>
      <c r="AF80" s="126">
        <v>302</v>
      </c>
      <c r="AG80" s="126"/>
      <c r="AH80" s="126"/>
      <c r="AI80" s="125">
        <f t="shared" si="2"/>
        <v>807</v>
      </c>
      <c r="AJ80" s="125"/>
      <c r="AK80" s="125"/>
      <c r="AL80" s="125"/>
      <c r="AM80" s="126">
        <v>410</v>
      </c>
      <c r="AN80" s="126"/>
      <c r="AO80" s="126"/>
      <c r="AP80" s="126">
        <v>397</v>
      </c>
      <c r="AQ80" s="126"/>
      <c r="AR80" s="126"/>
    </row>
    <row r="81" spans="1:44" s="11" customFormat="1" ht="15" customHeight="1">
      <c r="A81" s="76">
        <v>75</v>
      </c>
      <c r="B81" s="76"/>
      <c r="C81" s="76"/>
      <c r="D81" s="76"/>
      <c r="E81" s="75">
        <v>315</v>
      </c>
      <c r="F81" s="75"/>
      <c r="G81" s="75"/>
      <c r="H81" s="75"/>
      <c r="I81" s="74">
        <v>114</v>
      </c>
      <c r="J81" s="74"/>
      <c r="K81" s="74"/>
      <c r="L81" s="74">
        <v>201</v>
      </c>
      <c r="M81" s="74"/>
      <c r="N81" s="74"/>
      <c r="O81" s="75">
        <v>363</v>
      </c>
      <c r="P81" s="75"/>
      <c r="Q81" s="75"/>
      <c r="R81" s="75"/>
      <c r="S81" s="74">
        <v>172</v>
      </c>
      <c r="T81" s="74"/>
      <c r="U81" s="74"/>
      <c r="V81" s="74">
        <v>191</v>
      </c>
      <c r="W81" s="74"/>
      <c r="X81" s="74"/>
      <c r="Y81" s="75">
        <v>465</v>
      </c>
      <c r="Z81" s="75"/>
      <c r="AA81" s="75"/>
      <c r="AB81" s="75"/>
      <c r="AC81" s="74">
        <v>215</v>
      </c>
      <c r="AD81" s="74"/>
      <c r="AE81" s="74"/>
      <c r="AF81" s="74">
        <v>250</v>
      </c>
      <c r="AG81" s="74"/>
      <c r="AH81" s="74"/>
      <c r="AI81" s="75">
        <f t="shared" si="2"/>
        <v>692</v>
      </c>
      <c r="AJ81" s="75"/>
      <c r="AK81" s="75"/>
      <c r="AL81" s="75"/>
      <c r="AM81" s="74">
        <v>355</v>
      </c>
      <c r="AN81" s="74"/>
      <c r="AO81" s="74"/>
      <c r="AP81" s="74">
        <v>337</v>
      </c>
      <c r="AQ81" s="74"/>
      <c r="AR81" s="74"/>
    </row>
    <row r="82" spans="1:44" s="11" customFormat="1" ht="15" customHeight="1">
      <c r="A82" s="76">
        <v>76</v>
      </c>
      <c r="B82" s="76"/>
      <c r="C82" s="76"/>
      <c r="D82" s="76"/>
      <c r="E82" s="75">
        <v>225</v>
      </c>
      <c r="F82" s="75"/>
      <c r="G82" s="75"/>
      <c r="H82" s="75"/>
      <c r="I82" s="74">
        <v>91</v>
      </c>
      <c r="J82" s="74"/>
      <c r="K82" s="74"/>
      <c r="L82" s="74">
        <v>134</v>
      </c>
      <c r="M82" s="74"/>
      <c r="N82" s="74"/>
      <c r="O82" s="75">
        <v>321</v>
      </c>
      <c r="P82" s="75"/>
      <c r="Q82" s="75"/>
      <c r="R82" s="75"/>
      <c r="S82" s="74">
        <v>151</v>
      </c>
      <c r="T82" s="74"/>
      <c r="U82" s="74"/>
      <c r="V82" s="74">
        <v>170</v>
      </c>
      <c r="W82" s="74"/>
      <c r="X82" s="74"/>
      <c r="Y82" s="75">
        <v>465</v>
      </c>
      <c r="Z82" s="75"/>
      <c r="AA82" s="75"/>
      <c r="AB82" s="75"/>
      <c r="AC82" s="74">
        <v>207</v>
      </c>
      <c r="AD82" s="74"/>
      <c r="AE82" s="74"/>
      <c r="AF82" s="74">
        <v>258</v>
      </c>
      <c r="AG82" s="74"/>
      <c r="AH82" s="74"/>
      <c r="AI82" s="75">
        <f t="shared" si="2"/>
        <v>593</v>
      </c>
      <c r="AJ82" s="75"/>
      <c r="AK82" s="75"/>
      <c r="AL82" s="75"/>
      <c r="AM82" s="74">
        <v>286</v>
      </c>
      <c r="AN82" s="74"/>
      <c r="AO82" s="74"/>
      <c r="AP82" s="74">
        <v>307</v>
      </c>
      <c r="AQ82" s="74"/>
      <c r="AR82" s="74"/>
    </row>
    <row r="83" spans="1:44" s="11" customFormat="1" ht="15" customHeight="1">
      <c r="A83" s="76">
        <v>77</v>
      </c>
      <c r="B83" s="76"/>
      <c r="C83" s="76"/>
      <c r="D83" s="76"/>
      <c r="E83" s="75">
        <v>239</v>
      </c>
      <c r="F83" s="75"/>
      <c r="G83" s="75"/>
      <c r="H83" s="75"/>
      <c r="I83" s="74">
        <v>92</v>
      </c>
      <c r="J83" s="74"/>
      <c r="K83" s="74"/>
      <c r="L83" s="74">
        <v>147</v>
      </c>
      <c r="M83" s="74"/>
      <c r="N83" s="74"/>
      <c r="O83" s="75">
        <v>313</v>
      </c>
      <c r="P83" s="75"/>
      <c r="Q83" s="75"/>
      <c r="R83" s="75"/>
      <c r="S83" s="74">
        <v>103</v>
      </c>
      <c r="T83" s="74"/>
      <c r="U83" s="74"/>
      <c r="V83" s="74">
        <v>210</v>
      </c>
      <c r="W83" s="74"/>
      <c r="X83" s="74"/>
      <c r="Y83" s="75">
        <v>454</v>
      </c>
      <c r="Z83" s="75"/>
      <c r="AA83" s="75"/>
      <c r="AB83" s="75"/>
      <c r="AC83" s="74">
        <v>208</v>
      </c>
      <c r="AD83" s="74"/>
      <c r="AE83" s="74"/>
      <c r="AF83" s="74">
        <v>246</v>
      </c>
      <c r="AG83" s="74"/>
      <c r="AH83" s="74"/>
      <c r="AI83" s="75">
        <f t="shared" si="2"/>
        <v>523</v>
      </c>
      <c r="AJ83" s="75"/>
      <c r="AK83" s="75"/>
      <c r="AL83" s="75"/>
      <c r="AM83" s="74">
        <v>254</v>
      </c>
      <c r="AN83" s="74"/>
      <c r="AO83" s="74"/>
      <c r="AP83" s="74">
        <v>269</v>
      </c>
      <c r="AQ83" s="74"/>
      <c r="AR83" s="74"/>
    </row>
    <row r="84" spans="1:44" s="11" customFormat="1" ht="15" customHeight="1">
      <c r="A84" s="76">
        <v>78</v>
      </c>
      <c r="B84" s="76"/>
      <c r="C84" s="76"/>
      <c r="D84" s="76"/>
      <c r="E84" s="75">
        <v>210</v>
      </c>
      <c r="F84" s="75"/>
      <c r="G84" s="75"/>
      <c r="H84" s="75"/>
      <c r="I84" s="74">
        <v>84</v>
      </c>
      <c r="J84" s="74"/>
      <c r="K84" s="74"/>
      <c r="L84" s="74">
        <v>126</v>
      </c>
      <c r="M84" s="74"/>
      <c r="N84" s="74"/>
      <c r="O84" s="75">
        <v>274</v>
      </c>
      <c r="P84" s="75"/>
      <c r="Q84" s="75"/>
      <c r="R84" s="75"/>
      <c r="S84" s="74">
        <v>80</v>
      </c>
      <c r="T84" s="74"/>
      <c r="U84" s="74"/>
      <c r="V84" s="74">
        <v>194</v>
      </c>
      <c r="W84" s="74"/>
      <c r="X84" s="74"/>
      <c r="Y84" s="75">
        <v>397</v>
      </c>
      <c r="Z84" s="75"/>
      <c r="AA84" s="75"/>
      <c r="AB84" s="75"/>
      <c r="AC84" s="74">
        <v>185</v>
      </c>
      <c r="AD84" s="74"/>
      <c r="AE84" s="74"/>
      <c r="AF84" s="74">
        <v>212</v>
      </c>
      <c r="AG84" s="74"/>
      <c r="AH84" s="74"/>
      <c r="AI84" s="75">
        <f t="shared" si="2"/>
        <v>501</v>
      </c>
      <c r="AJ84" s="75"/>
      <c r="AK84" s="75"/>
      <c r="AL84" s="75"/>
      <c r="AM84" s="74">
        <v>224</v>
      </c>
      <c r="AN84" s="74"/>
      <c r="AO84" s="74"/>
      <c r="AP84" s="74">
        <v>277</v>
      </c>
      <c r="AQ84" s="74"/>
      <c r="AR84" s="74"/>
    </row>
    <row r="85" spans="1:44" s="11" customFormat="1" ht="15" customHeight="1">
      <c r="A85" s="131">
        <v>79</v>
      </c>
      <c r="B85" s="131"/>
      <c r="C85" s="131"/>
      <c r="D85" s="131"/>
      <c r="E85" s="125">
        <v>206</v>
      </c>
      <c r="F85" s="125"/>
      <c r="G85" s="125"/>
      <c r="H85" s="125"/>
      <c r="I85" s="126">
        <v>56</v>
      </c>
      <c r="J85" s="126"/>
      <c r="K85" s="126"/>
      <c r="L85" s="126">
        <v>150</v>
      </c>
      <c r="M85" s="126"/>
      <c r="N85" s="126"/>
      <c r="O85" s="125">
        <v>237</v>
      </c>
      <c r="P85" s="125"/>
      <c r="Q85" s="125"/>
      <c r="R85" s="125"/>
      <c r="S85" s="126">
        <v>78</v>
      </c>
      <c r="T85" s="126"/>
      <c r="U85" s="126"/>
      <c r="V85" s="126">
        <v>159</v>
      </c>
      <c r="W85" s="126"/>
      <c r="X85" s="126"/>
      <c r="Y85" s="125">
        <v>385</v>
      </c>
      <c r="Z85" s="125"/>
      <c r="AA85" s="125"/>
      <c r="AB85" s="125"/>
      <c r="AC85" s="126">
        <v>164</v>
      </c>
      <c r="AD85" s="126"/>
      <c r="AE85" s="126"/>
      <c r="AF85" s="126">
        <v>221</v>
      </c>
      <c r="AG85" s="126"/>
      <c r="AH85" s="126"/>
      <c r="AI85" s="125">
        <f t="shared" si="2"/>
        <v>506</v>
      </c>
      <c r="AJ85" s="125"/>
      <c r="AK85" s="125"/>
      <c r="AL85" s="125"/>
      <c r="AM85" s="126">
        <v>233</v>
      </c>
      <c r="AN85" s="126"/>
      <c r="AO85" s="126"/>
      <c r="AP85" s="126">
        <v>273</v>
      </c>
      <c r="AQ85" s="126"/>
      <c r="AR85" s="126"/>
    </row>
    <row r="86" spans="1:44" s="11" customFormat="1" ht="15" customHeight="1">
      <c r="A86" s="82">
        <v>80</v>
      </c>
      <c r="B86" s="82"/>
      <c r="C86" s="82"/>
      <c r="D86" s="82"/>
      <c r="E86" s="81">
        <v>196</v>
      </c>
      <c r="F86" s="81"/>
      <c r="G86" s="81"/>
      <c r="H86" s="81"/>
      <c r="I86" s="80">
        <v>71</v>
      </c>
      <c r="J86" s="80"/>
      <c r="K86" s="80"/>
      <c r="L86" s="80">
        <v>125</v>
      </c>
      <c r="M86" s="80"/>
      <c r="N86" s="80"/>
      <c r="O86" s="81">
        <v>259</v>
      </c>
      <c r="P86" s="81"/>
      <c r="Q86" s="81"/>
      <c r="R86" s="81"/>
      <c r="S86" s="80">
        <v>88</v>
      </c>
      <c r="T86" s="80"/>
      <c r="U86" s="80"/>
      <c r="V86" s="80">
        <v>171</v>
      </c>
      <c r="W86" s="80"/>
      <c r="X86" s="80"/>
      <c r="Y86" s="81">
        <v>309</v>
      </c>
      <c r="Z86" s="81"/>
      <c r="AA86" s="81"/>
      <c r="AB86" s="81"/>
      <c r="AC86" s="80">
        <v>125</v>
      </c>
      <c r="AD86" s="80"/>
      <c r="AE86" s="80"/>
      <c r="AF86" s="80">
        <v>184</v>
      </c>
      <c r="AG86" s="80"/>
      <c r="AH86" s="80"/>
      <c r="AI86" s="81">
        <f t="shared" si="2"/>
        <v>406</v>
      </c>
      <c r="AJ86" s="81"/>
      <c r="AK86" s="81"/>
      <c r="AL86" s="81"/>
      <c r="AM86" s="80">
        <v>175</v>
      </c>
      <c r="AN86" s="80"/>
      <c r="AO86" s="80"/>
      <c r="AP86" s="80">
        <v>231</v>
      </c>
      <c r="AQ86" s="80"/>
      <c r="AR86" s="80"/>
    </row>
    <row r="87" spans="1:44" s="11" customFormat="1" ht="15" customHeight="1">
      <c r="A87" s="82">
        <v>81</v>
      </c>
      <c r="B87" s="82"/>
      <c r="C87" s="82"/>
      <c r="D87" s="82"/>
      <c r="E87" s="81">
        <v>202</v>
      </c>
      <c r="F87" s="81"/>
      <c r="G87" s="81"/>
      <c r="H87" s="81"/>
      <c r="I87" s="80">
        <v>79</v>
      </c>
      <c r="J87" s="80"/>
      <c r="K87" s="80"/>
      <c r="L87" s="80">
        <v>123</v>
      </c>
      <c r="M87" s="80"/>
      <c r="N87" s="80"/>
      <c r="O87" s="81">
        <v>200</v>
      </c>
      <c r="P87" s="81"/>
      <c r="Q87" s="81"/>
      <c r="R87" s="81"/>
      <c r="S87" s="80">
        <v>75</v>
      </c>
      <c r="T87" s="80"/>
      <c r="U87" s="80"/>
      <c r="V87" s="80">
        <v>125</v>
      </c>
      <c r="W87" s="80"/>
      <c r="X87" s="80"/>
      <c r="Y87" s="81">
        <v>292</v>
      </c>
      <c r="Z87" s="81"/>
      <c r="AA87" s="81"/>
      <c r="AB87" s="81"/>
      <c r="AC87" s="80">
        <v>126</v>
      </c>
      <c r="AD87" s="80"/>
      <c r="AE87" s="80"/>
      <c r="AF87" s="80">
        <v>166</v>
      </c>
      <c r="AG87" s="80"/>
      <c r="AH87" s="80"/>
      <c r="AI87" s="81">
        <f t="shared" si="2"/>
        <v>375</v>
      </c>
      <c r="AJ87" s="81"/>
      <c r="AK87" s="81"/>
      <c r="AL87" s="81"/>
      <c r="AM87" s="80">
        <v>157</v>
      </c>
      <c r="AN87" s="80"/>
      <c r="AO87" s="80"/>
      <c r="AP87" s="80">
        <v>218</v>
      </c>
      <c r="AQ87" s="80"/>
      <c r="AR87" s="80"/>
    </row>
    <row r="88" spans="1:44" s="11" customFormat="1" ht="15" customHeight="1">
      <c r="A88" s="82">
        <v>82</v>
      </c>
      <c r="B88" s="82"/>
      <c r="C88" s="82"/>
      <c r="D88" s="82"/>
      <c r="E88" s="81">
        <v>173</v>
      </c>
      <c r="F88" s="81"/>
      <c r="G88" s="81"/>
      <c r="H88" s="81"/>
      <c r="I88" s="80">
        <v>61</v>
      </c>
      <c r="J88" s="80"/>
      <c r="K88" s="80"/>
      <c r="L88" s="80">
        <v>112</v>
      </c>
      <c r="M88" s="80"/>
      <c r="N88" s="80"/>
      <c r="O88" s="81">
        <v>176</v>
      </c>
      <c r="P88" s="81"/>
      <c r="Q88" s="81"/>
      <c r="R88" s="81"/>
      <c r="S88" s="80">
        <v>65</v>
      </c>
      <c r="T88" s="80"/>
      <c r="U88" s="80"/>
      <c r="V88" s="80">
        <v>111</v>
      </c>
      <c r="W88" s="80"/>
      <c r="X88" s="80"/>
      <c r="Y88" s="81">
        <v>276</v>
      </c>
      <c r="Z88" s="81"/>
      <c r="AA88" s="81"/>
      <c r="AB88" s="81"/>
      <c r="AC88" s="80">
        <v>86</v>
      </c>
      <c r="AD88" s="80"/>
      <c r="AE88" s="80"/>
      <c r="AF88" s="80">
        <v>190</v>
      </c>
      <c r="AG88" s="80"/>
      <c r="AH88" s="80"/>
      <c r="AI88" s="81">
        <f t="shared" si="2"/>
        <v>357</v>
      </c>
      <c r="AJ88" s="81"/>
      <c r="AK88" s="81"/>
      <c r="AL88" s="81"/>
      <c r="AM88" s="80">
        <v>140</v>
      </c>
      <c r="AN88" s="80"/>
      <c r="AO88" s="80"/>
      <c r="AP88" s="80">
        <v>217</v>
      </c>
      <c r="AQ88" s="80"/>
      <c r="AR88" s="80"/>
    </row>
    <row r="89" spans="1:44" s="11" customFormat="1" ht="15" customHeight="1">
      <c r="A89" s="82">
        <v>83</v>
      </c>
      <c r="B89" s="82"/>
      <c r="C89" s="82"/>
      <c r="D89" s="82"/>
      <c r="E89" s="81">
        <v>189</v>
      </c>
      <c r="F89" s="81"/>
      <c r="G89" s="81"/>
      <c r="H89" s="81"/>
      <c r="I89" s="80">
        <v>63</v>
      </c>
      <c r="J89" s="80"/>
      <c r="K89" s="80"/>
      <c r="L89" s="80">
        <v>126</v>
      </c>
      <c r="M89" s="80"/>
      <c r="N89" s="80"/>
      <c r="O89" s="81">
        <v>154</v>
      </c>
      <c r="P89" s="81"/>
      <c r="Q89" s="81"/>
      <c r="R89" s="81"/>
      <c r="S89" s="80">
        <v>53</v>
      </c>
      <c r="T89" s="80"/>
      <c r="U89" s="80"/>
      <c r="V89" s="80">
        <v>101</v>
      </c>
      <c r="W89" s="80"/>
      <c r="X89" s="80"/>
      <c r="Y89" s="81">
        <v>251</v>
      </c>
      <c r="Z89" s="81"/>
      <c r="AA89" s="81"/>
      <c r="AB89" s="81"/>
      <c r="AC89" s="80">
        <v>71</v>
      </c>
      <c r="AD89" s="80"/>
      <c r="AE89" s="80"/>
      <c r="AF89" s="80">
        <v>180</v>
      </c>
      <c r="AG89" s="80"/>
      <c r="AH89" s="80"/>
      <c r="AI89" s="81">
        <f t="shared" si="2"/>
        <v>326</v>
      </c>
      <c r="AJ89" s="81"/>
      <c r="AK89" s="81"/>
      <c r="AL89" s="81"/>
      <c r="AM89" s="80">
        <v>138</v>
      </c>
      <c r="AN89" s="80"/>
      <c r="AO89" s="80"/>
      <c r="AP89" s="80">
        <v>188</v>
      </c>
      <c r="AQ89" s="80"/>
      <c r="AR89" s="80"/>
    </row>
    <row r="90" spans="1:44" s="11" customFormat="1" ht="15" customHeight="1">
      <c r="A90" s="129">
        <v>84</v>
      </c>
      <c r="B90" s="129"/>
      <c r="C90" s="129"/>
      <c r="D90" s="129"/>
      <c r="E90" s="86">
        <v>149</v>
      </c>
      <c r="F90" s="86"/>
      <c r="G90" s="86"/>
      <c r="H90" s="86"/>
      <c r="I90" s="87">
        <v>37</v>
      </c>
      <c r="J90" s="87"/>
      <c r="K90" s="87"/>
      <c r="L90" s="87">
        <v>112</v>
      </c>
      <c r="M90" s="87"/>
      <c r="N90" s="87"/>
      <c r="O90" s="86">
        <v>156</v>
      </c>
      <c r="P90" s="86"/>
      <c r="Q90" s="86"/>
      <c r="R90" s="86"/>
      <c r="S90" s="87">
        <v>39</v>
      </c>
      <c r="T90" s="87"/>
      <c r="U90" s="87"/>
      <c r="V90" s="87">
        <v>117</v>
      </c>
      <c r="W90" s="87"/>
      <c r="X90" s="87"/>
      <c r="Y90" s="86">
        <v>215</v>
      </c>
      <c r="Z90" s="86"/>
      <c r="AA90" s="86"/>
      <c r="AB90" s="86"/>
      <c r="AC90" s="87">
        <v>70</v>
      </c>
      <c r="AD90" s="87"/>
      <c r="AE90" s="87"/>
      <c r="AF90" s="87">
        <v>145</v>
      </c>
      <c r="AG90" s="87"/>
      <c r="AH90" s="87"/>
      <c r="AI90" s="86">
        <f t="shared" si="2"/>
        <v>291</v>
      </c>
      <c r="AJ90" s="86"/>
      <c r="AK90" s="86"/>
      <c r="AL90" s="86"/>
      <c r="AM90" s="87">
        <v>105</v>
      </c>
      <c r="AN90" s="87"/>
      <c r="AO90" s="87"/>
      <c r="AP90" s="87">
        <v>186</v>
      </c>
      <c r="AQ90" s="87"/>
      <c r="AR90" s="87"/>
    </row>
    <row r="91" spans="1:44" s="11" customFormat="1" ht="15" customHeight="1">
      <c r="A91" s="82">
        <v>85</v>
      </c>
      <c r="B91" s="82"/>
      <c r="C91" s="82"/>
      <c r="D91" s="82"/>
      <c r="E91" s="81">
        <v>115</v>
      </c>
      <c r="F91" s="81"/>
      <c r="G91" s="81"/>
      <c r="H91" s="81"/>
      <c r="I91" s="80">
        <v>48</v>
      </c>
      <c r="J91" s="80"/>
      <c r="K91" s="80"/>
      <c r="L91" s="80">
        <v>67</v>
      </c>
      <c r="M91" s="80"/>
      <c r="N91" s="80"/>
      <c r="O91" s="81">
        <v>130</v>
      </c>
      <c r="P91" s="81"/>
      <c r="Q91" s="81"/>
      <c r="R91" s="81"/>
      <c r="S91" s="80">
        <v>35</v>
      </c>
      <c r="T91" s="80"/>
      <c r="U91" s="80"/>
      <c r="V91" s="80">
        <v>95</v>
      </c>
      <c r="W91" s="80"/>
      <c r="X91" s="80"/>
      <c r="Y91" s="81">
        <v>227</v>
      </c>
      <c r="Z91" s="81"/>
      <c r="AA91" s="81"/>
      <c r="AB91" s="81"/>
      <c r="AC91" s="80">
        <v>66</v>
      </c>
      <c r="AD91" s="80"/>
      <c r="AE91" s="80"/>
      <c r="AF91" s="80">
        <v>161</v>
      </c>
      <c r="AG91" s="80"/>
      <c r="AH91" s="80"/>
      <c r="AI91" s="81">
        <f t="shared" si="2"/>
        <v>241</v>
      </c>
      <c r="AJ91" s="81"/>
      <c r="AK91" s="81"/>
      <c r="AL91" s="81"/>
      <c r="AM91" s="80">
        <v>86</v>
      </c>
      <c r="AN91" s="80"/>
      <c r="AO91" s="80"/>
      <c r="AP91" s="80">
        <v>155</v>
      </c>
      <c r="AQ91" s="80"/>
      <c r="AR91" s="80"/>
    </row>
    <row r="92" spans="1:44" s="11" customFormat="1" ht="15" customHeight="1">
      <c r="A92" s="82">
        <v>86</v>
      </c>
      <c r="B92" s="82"/>
      <c r="C92" s="82"/>
      <c r="D92" s="82"/>
      <c r="E92" s="81">
        <v>104</v>
      </c>
      <c r="F92" s="81"/>
      <c r="G92" s="81"/>
      <c r="H92" s="81"/>
      <c r="I92" s="80">
        <v>29</v>
      </c>
      <c r="J92" s="80"/>
      <c r="K92" s="80"/>
      <c r="L92" s="80">
        <v>75</v>
      </c>
      <c r="M92" s="80"/>
      <c r="N92" s="80"/>
      <c r="O92" s="81">
        <v>140</v>
      </c>
      <c r="P92" s="81"/>
      <c r="Q92" s="81"/>
      <c r="R92" s="81"/>
      <c r="S92" s="80">
        <v>46</v>
      </c>
      <c r="T92" s="80"/>
      <c r="U92" s="80"/>
      <c r="V92" s="80">
        <v>94</v>
      </c>
      <c r="W92" s="80"/>
      <c r="X92" s="80"/>
      <c r="Y92" s="81">
        <v>157</v>
      </c>
      <c r="Z92" s="81"/>
      <c r="AA92" s="81"/>
      <c r="AB92" s="81"/>
      <c r="AC92" s="80">
        <v>46</v>
      </c>
      <c r="AD92" s="80"/>
      <c r="AE92" s="80"/>
      <c r="AF92" s="80">
        <v>111</v>
      </c>
      <c r="AG92" s="80"/>
      <c r="AH92" s="80"/>
      <c r="AI92" s="81">
        <f t="shared" si="2"/>
        <v>200</v>
      </c>
      <c r="AJ92" s="81"/>
      <c r="AK92" s="81"/>
      <c r="AL92" s="81"/>
      <c r="AM92" s="80">
        <v>66</v>
      </c>
      <c r="AN92" s="80"/>
      <c r="AO92" s="80"/>
      <c r="AP92" s="80">
        <v>134</v>
      </c>
      <c r="AQ92" s="80"/>
      <c r="AR92" s="80"/>
    </row>
    <row r="93" spans="1:44" s="11" customFormat="1" ht="15" customHeight="1">
      <c r="A93" s="82">
        <v>87</v>
      </c>
      <c r="B93" s="82"/>
      <c r="C93" s="82"/>
      <c r="D93" s="82"/>
      <c r="E93" s="81">
        <v>94</v>
      </c>
      <c r="F93" s="81"/>
      <c r="G93" s="81"/>
      <c r="H93" s="81"/>
      <c r="I93" s="80">
        <v>22</v>
      </c>
      <c r="J93" s="80"/>
      <c r="K93" s="80"/>
      <c r="L93" s="80">
        <v>72</v>
      </c>
      <c r="M93" s="80"/>
      <c r="N93" s="80"/>
      <c r="O93" s="81">
        <v>122</v>
      </c>
      <c r="P93" s="81"/>
      <c r="Q93" s="81"/>
      <c r="R93" s="81"/>
      <c r="S93" s="80">
        <v>39</v>
      </c>
      <c r="T93" s="80"/>
      <c r="U93" s="80"/>
      <c r="V93" s="80">
        <v>83</v>
      </c>
      <c r="W93" s="80"/>
      <c r="X93" s="80"/>
      <c r="Y93" s="81">
        <v>123</v>
      </c>
      <c r="Z93" s="81"/>
      <c r="AA93" s="81"/>
      <c r="AB93" s="81"/>
      <c r="AC93" s="80">
        <v>37</v>
      </c>
      <c r="AD93" s="80"/>
      <c r="AE93" s="80"/>
      <c r="AF93" s="80">
        <v>86</v>
      </c>
      <c r="AG93" s="80"/>
      <c r="AH93" s="80"/>
      <c r="AI93" s="81">
        <f t="shared" si="2"/>
        <v>201</v>
      </c>
      <c r="AJ93" s="81"/>
      <c r="AK93" s="81"/>
      <c r="AL93" s="81"/>
      <c r="AM93" s="80">
        <v>46</v>
      </c>
      <c r="AN93" s="80"/>
      <c r="AO93" s="80"/>
      <c r="AP93" s="80">
        <v>155</v>
      </c>
      <c r="AQ93" s="80"/>
      <c r="AR93" s="80"/>
    </row>
    <row r="94" spans="1:44" s="11" customFormat="1" ht="15" customHeight="1">
      <c r="A94" s="82">
        <v>88</v>
      </c>
      <c r="B94" s="82"/>
      <c r="C94" s="82"/>
      <c r="D94" s="82"/>
      <c r="E94" s="81">
        <v>70</v>
      </c>
      <c r="F94" s="81"/>
      <c r="G94" s="81"/>
      <c r="H94" s="81"/>
      <c r="I94" s="80">
        <v>24</v>
      </c>
      <c r="J94" s="80"/>
      <c r="K94" s="80"/>
      <c r="L94" s="80">
        <v>46</v>
      </c>
      <c r="M94" s="80"/>
      <c r="N94" s="80"/>
      <c r="O94" s="81">
        <v>125</v>
      </c>
      <c r="P94" s="81"/>
      <c r="Q94" s="81"/>
      <c r="R94" s="81"/>
      <c r="S94" s="80">
        <v>37</v>
      </c>
      <c r="T94" s="80"/>
      <c r="U94" s="80"/>
      <c r="V94" s="80">
        <v>88</v>
      </c>
      <c r="W94" s="80"/>
      <c r="X94" s="80"/>
      <c r="Y94" s="81">
        <v>112</v>
      </c>
      <c r="Z94" s="81"/>
      <c r="AA94" s="81"/>
      <c r="AB94" s="81"/>
      <c r="AC94" s="80">
        <v>29</v>
      </c>
      <c r="AD94" s="80"/>
      <c r="AE94" s="80"/>
      <c r="AF94" s="80">
        <v>83</v>
      </c>
      <c r="AG94" s="80"/>
      <c r="AH94" s="80"/>
      <c r="AI94" s="81">
        <f t="shared" si="2"/>
        <v>187</v>
      </c>
      <c r="AJ94" s="81"/>
      <c r="AK94" s="81"/>
      <c r="AL94" s="81"/>
      <c r="AM94" s="80">
        <v>46</v>
      </c>
      <c r="AN94" s="80"/>
      <c r="AO94" s="80"/>
      <c r="AP94" s="80">
        <v>141</v>
      </c>
      <c r="AQ94" s="80"/>
      <c r="AR94" s="80"/>
    </row>
    <row r="95" spans="1:44" s="11" customFormat="1" ht="15" customHeight="1">
      <c r="A95" s="129">
        <v>89</v>
      </c>
      <c r="B95" s="129"/>
      <c r="C95" s="129"/>
      <c r="D95" s="129"/>
      <c r="E95" s="86">
        <v>53</v>
      </c>
      <c r="F95" s="86"/>
      <c r="G95" s="86"/>
      <c r="H95" s="86"/>
      <c r="I95" s="87">
        <v>15</v>
      </c>
      <c r="J95" s="87"/>
      <c r="K95" s="87"/>
      <c r="L95" s="87">
        <v>38</v>
      </c>
      <c r="M95" s="87"/>
      <c r="N95" s="87"/>
      <c r="O95" s="86">
        <v>105</v>
      </c>
      <c r="P95" s="86"/>
      <c r="Q95" s="86"/>
      <c r="R95" s="86"/>
      <c r="S95" s="87">
        <v>22</v>
      </c>
      <c r="T95" s="87"/>
      <c r="U95" s="87"/>
      <c r="V95" s="87">
        <v>83</v>
      </c>
      <c r="W95" s="87"/>
      <c r="X95" s="87"/>
      <c r="Y95" s="86">
        <v>120</v>
      </c>
      <c r="Z95" s="86"/>
      <c r="AA95" s="86"/>
      <c r="AB95" s="86"/>
      <c r="AC95" s="87">
        <v>21</v>
      </c>
      <c r="AD95" s="87"/>
      <c r="AE95" s="87"/>
      <c r="AF95" s="87">
        <v>99</v>
      </c>
      <c r="AG95" s="87"/>
      <c r="AH95" s="87"/>
      <c r="AI95" s="86">
        <f t="shared" si="2"/>
        <v>146</v>
      </c>
      <c r="AJ95" s="86"/>
      <c r="AK95" s="86"/>
      <c r="AL95" s="86"/>
      <c r="AM95" s="87">
        <v>36</v>
      </c>
      <c r="AN95" s="87"/>
      <c r="AO95" s="87"/>
      <c r="AP95" s="87">
        <v>110</v>
      </c>
      <c r="AQ95" s="87"/>
      <c r="AR95" s="87"/>
    </row>
    <row r="96" spans="1:44" s="11" customFormat="1" ht="15" customHeight="1">
      <c r="A96" s="82">
        <v>90</v>
      </c>
      <c r="B96" s="82"/>
      <c r="C96" s="82"/>
      <c r="D96" s="82"/>
      <c r="E96" s="81">
        <v>34</v>
      </c>
      <c r="F96" s="81"/>
      <c r="G96" s="81"/>
      <c r="H96" s="81"/>
      <c r="I96" s="80">
        <v>6</v>
      </c>
      <c r="J96" s="80"/>
      <c r="K96" s="80"/>
      <c r="L96" s="80">
        <v>28</v>
      </c>
      <c r="M96" s="80"/>
      <c r="N96" s="80"/>
      <c r="O96" s="81">
        <v>62</v>
      </c>
      <c r="P96" s="81"/>
      <c r="Q96" s="81"/>
      <c r="R96" s="81"/>
      <c r="S96" s="80">
        <v>21</v>
      </c>
      <c r="T96" s="80"/>
      <c r="U96" s="80"/>
      <c r="V96" s="80">
        <v>41</v>
      </c>
      <c r="W96" s="80"/>
      <c r="X96" s="80"/>
      <c r="Y96" s="81">
        <v>100</v>
      </c>
      <c r="Z96" s="81"/>
      <c r="AA96" s="81"/>
      <c r="AB96" s="81"/>
      <c r="AC96" s="80">
        <v>24</v>
      </c>
      <c r="AD96" s="80"/>
      <c r="AE96" s="80"/>
      <c r="AF96" s="80">
        <v>76</v>
      </c>
      <c r="AG96" s="80"/>
      <c r="AH96" s="80"/>
      <c r="AI96" s="81">
        <f t="shared" si="2"/>
        <v>143</v>
      </c>
      <c r="AJ96" s="81"/>
      <c r="AK96" s="81"/>
      <c r="AL96" s="81"/>
      <c r="AM96" s="80">
        <v>31</v>
      </c>
      <c r="AN96" s="80"/>
      <c r="AO96" s="80"/>
      <c r="AP96" s="80">
        <v>112</v>
      </c>
      <c r="AQ96" s="80"/>
      <c r="AR96" s="80"/>
    </row>
    <row r="97" spans="1:45" s="11" customFormat="1" ht="15" customHeight="1">
      <c r="A97" s="82">
        <v>91</v>
      </c>
      <c r="B97" s="82"/>
      <c r="C97" s="82"/>
      <c r="D97" s="82"/>
      <c r="E97" s="81">
        <v>32</v>
      </c>
      <c r="F97" s="81"/>
      <c r="G97" s="81"/>
      <c r="H97" s="81"/>
      <c r="I97" s="80">
        <v>13</v>
      </c>
      <c r="J97" s="80"/>
      <c r="K97" s="80"/>
      <c r="L97" s="80">
        <v>19</v>
      </c>
      <c r="M97" s="80"/>
      <c r="N97" s="80"/>
      <c r="O97" s="81">
        <v>51</v>
      </c>
      <c r="P97" s="81"/>
      <c r="Q97" s="81"/>
      <c r="R97" s="81"/>
      <c r="S97" s="80">
        <v>9</v>
      </c>
      <c r="T97" s="80"/>
      <c r="U97" s="80"/>
      <c r="V97" s="80">
        <v>42</v>
      </c>
      <c r="W97" s="80"/>
      <c r="X97" s="80"/>
      <c r="Y97" s="81">
        <v>100</v>
      </c>
      <c r="Z97" s="81"/>
      <c r="AA97" s="81"/>
      <c r="AB97" s="81"/>
      <c r="AC97" s="80">
        <v>22</v>
      </c>
      <c r="AD97" s="80"/>
      <c r="AE97" s="80"/>
      <c r="AF97" s="80">
        <v>78</v>
      </c>
      <c r="AG97" s="80"/>
      <c r="AH97" s="80"/>
      <c r="AI97" s="81">
        <f t="shared" si="2"/>
        <v>98</v>
      </c>
      <c r="AJ97" s="81"/>
      <c r="AK97" s="81"/>
      <c r="AL97" s="81"/>
      <c r="AM97" s="80">
        <v>21</v>
      </c>
      <c r="AN97" s="80"/>
      <c r="AO97" s="80"/>
      <c r="AP97" s="80">
        <v>77</v>
      </c>
      <c r="AQ97" s="80"/>
      <c r="AR97" s="80"/>
    </row>
    <row r="98" spans="1:45" s="11" customFormat="1" ht="15" customHeight="1">
      <c r="A98" s="82">
        <v>92</v>
      </c>
      <c r="B98" s="82"/>
      <c r="C98" s="82"/>
      <c r="D98" s="82"/>
      <c r="E98" s="81">
        <v>21</v>
      </c>
      <c r="F98" s="81"/>
      <c r="G98" s="81"/>
      <c r="H98" s="81"/>
      <c r="I98" s="80">
        <v>5</v>
      </c>
      <c r="J98" s="80"/>
      <c r="K98" s="80"/>
      <c r="L98" s="80">
        <v>16</v>
      </c>
      <c r="M98" s="80"/>
      <c r="N98" s="80"/>
      <c r="O98" s="81">
        <v>46</v>
      </c>
      <c r="P98" s="81"/>
      <c r="Q98" s="81"/>
      <c r="R98" s="81"/>
      <c r="S98" s="80">
        <v>9</v>
      </c>
      <c r="T98" s="80"/>
      <c r="U98" s="80"/>
      <c r="V98" s="80">
        <v>37</v>
      </c>
      <c r="W98" s="80"/>
      <c r="X98" s="80"/>
      <c r="Y98" s="81">
        <v>75</v>
      </c>
      <c r="Z98" s="81"/>
      <c r="AA98" s="81"/>
      <c r="AB98" s="81"/>
      <c r="AC98" s="80">
        <v>14</v>
      </c>
      <c r="AD98" s="80"/>
      <c r="AE98" s="80"/>
      <c r="AF98" s="80">
        <v>61</v>
      </c>
      <c r="AG98" s="80"/>
      <c r="AH98" s="80"/>
      <c r="AI98" s="81">
        <f t="shared" si="2"/>
        <v>80</v>
      </c>
      <c r="AJ98" s="81"/>
      <c r="AK98" s="81"/>
      <c r="AL98" s="81"/>
      <c r="AM98" s="80">
        <v>18</v>
      </c>
      <c r="AN98" s="80"/>
      <c r="AO98" s="80"/>
      <c r="AP98" s="80">
        <v>62</v>
      </c>
      <c r="AQ98" s="80"/>
      <c r="AR98" s="80"/>
    </row>
    <row r="99" spans="1:45" s="11" customFormat="1" ht="15" customHeight="1">
      <c r="A99" s="82">
        <v>93</v>
      </c>
      <c r="B99" s="82"/>
      <c r="C99" s="82"/>
      <c r="D99" s="82"/>
      <c r="E99" s="81">
        <v>19</v>
      </c>
      <c r="F99" s="81"/>
      <c r="G99" s="81"/>
      <c r="H99" s="81"/>
      <c r="I99" s="80">
        <v>3</v>
      </c>
      <c r="J99" s="80"/>
      <c r="K99" s="80"/>
      <c r="L99" s="80">
        <v>16</v>
      </c>
      <c r="M99" s="80"/>
      <c r="N99" s="80"/>
      <c r="O99" s="81">
        <v>38</v>
      </c>
      <c r="P99" s="81"/>
      <c r="Q99" s="81"/>
      <c r="R99" s="81"/>
      <c r="S99" s="80">
        <v>8</v>
      </c>
      <c r="T99" s="80"/>
      <c r="U99" s="80"/>
      <c r="V99" s="80">
        <v>30</v>
      </c>
      <c r="W99" s="80"/>
      <c r="X99" s="80"/>
      <c r="Y99" s="81">
        <v>58</v>
      </c>
      <c r="Z99" s="81"/>
      <c r="AA99" s="81"/>
      <c r="AB99" s="81"/>
      <c r="AC99" s="80">
        <v>9</v>
      </c>
      <c r="AD99" s="80"/>
      <c r="AE99" s="80"/>
      <c r="AF99" s="80">
        <v>49</v>
      </c>
      <c r="AG99" s="80"/>
      <c r="AH99" s="80"/>
      <c r="AI99" s="81">
        <f t="shared" si="2"/>
        <v>58</v>
      </c>
      <c r="AJ99" s="81"/>
      <c r="AK99" s="81"/>
      <c r="AL99" s="81"/>
      <c r="AM99" s="80">
        <v>10</v>
      </c>
      <c r="AN99" s="80"/>
      <c r="AO99" s="80"/>
      <c r="AP99" s="80">
        <v>48</v>
      </c>
      <c r="AQ99" s="80"/>
      <c r="AR99" s="80"/>
    </row>
    <row r="100" spans="1:45" s="11" customFormat="1" ht="15" customHeight="1">
      <c r="A100" s="129">
        <v>94</v>
      </c>
      <c r="B100" s="129"/>
      <c r="C100" s="129"/>
      <c r="D100" s="129"/>
      <c r="E100" s="86">
        <v>14</v>
      </c>
      <c r="F100" s="86"/>
      <c r="G100" s="86"/>
      <c r="H100" s="86"/>
      <c r="I100" s="87">
        <v>2</v>
      </c>
      <c r="J100" s="87"/>
      <c r="K100" s="87"/>
      <c r="L100" s="87">
        <v>12</v>
      </c>
      <c r="M100" s="87"/>
      <c r="N100" s="87"/>
      <c r="O100" s="86">
        <v>14</v>
      </c>
      <c r="P100" s="86"/>
      <c r="Q100" s="86"/>
      <c r="R100" s="86"/>
      <c r="S100" s="87">
        <v>4</v>
      </c>
      <c r="T100" s="87"/>
      <c r="U100" s="87"/>
      <c r="V100" s="87">
        <v>10</v>
      </c>
      <c r="W100" s="87"/>
      <c r="X100" s="87"/>
      <c r="Y100" s="86">
        <v>66</v>
      </c>
      <c r="Z100" s="86"/>
      <c r="AA100" s="86"/>
      <c r="AB100" s="86"/>
      <c r="AC100" s="87">
        <v>12</v>
      </c>
      <c r="AD100" s="87"/>
      <c r="AE100" s="87"/>
      <c r="AF100" s="87">
        <v>54</v>
      </c>
      <c r="AG100" s="87"/>
      <c r="AH100" s="87"/>
      <c r="AI100" s="86">
        <f t="shared" si="2"/>
        <v>65</v>
      </c>
      <c r="AJ100" s="86"/>
      <c r="AK100" s="86"/>
      <c r="AL100" s="86"/>
      <c r="AM100" s="87">
        <v>9</v>
      </c>
      <c r="AN100" s="87"/>
      <c r="AO100" s="87"/>
      <c r="AP100" s="87">
        <v>56</v>
      </c>
      <c r="AQ100" s="87"/>
      <c r="AR100" s="87"/>
    </row>
    <row r="101" spans="1:45" s="11" customFormat="1" ht="15" customHeight="1">
      <c r="A101" s="82">
        <v>95</v>
      </c>
      <c r="B101" s="82"/>
      <c r="C101" s="82"/>
      <c r="D101" s="82"/>
      <c r="E101" s="81">
        <v>7</v>
      </c>
      <c r="F101" s="81"/>
      <c r="G101" s="81"/>
      <c r="H101" s="81"/>
      <c r="I101" s="80">
        <v>1</v>
      </c>
      <c r="J101" s="80"/>
      <c r="K101" s="80"/>
      <c r="L101" s="80">
        <v>6</v>
      </c>
      <c r="M101" s="80"/>
      <c r="N101" s="80"/>
      <c r="O101" s="81">
        <v>12</v>
      </c>
      <c r="P101" s="81"/>
      <c r="Q101" s="81"/>
      <c r="R101" s="81"/>
      <c r="S101" s="80">
        <v>3</v>
      </c>
      <c r="T101" s="80"/>
      <c r="U101" s="80"/>
      <c r="V101" s="80">
        <v>9</v>
      </c>
      <c r="W101" s="80"/>
      <c r="X101" s="80"/>
      <c r="Y101" s="81">
        <v>27</v>
      </c>
      <c r="Z101" s="81"/>
      <c r="AA101" s="81"/>
      <c r="AB101" s="81"/>
      <c r="AC101" s="80">
        <v>8</v>
      </c>
      <c r="AD101" s="80"/>
      <c r="AE101" s="80"/>
      <c r="AF101" s="80">
        <v>19</v>
      </c>
      <c r="AG101" s="80"/>
      <c r="AH101" s="80"/>
      <c r="AI101" s="81">
        <f t="shared" si="2"/>
        <v>48</v>
      </c>
      <c r="AJ101" s="81"/>
      <c r="AK101" s="81"/>
      <c r="AL101" s="81"/>
      <c r="AM101" s="80">
        <v>6</v>
      </c>
      <c r="AN101" s="80"/>
      <c r="AO101" s="80"/>
      <c r="AP101" s="80">
        <v>42</v>
      </c>
      <c r="AQ101" s="80"/>
      <c r="AR101" s="80"/>
    </row>
    <row r="102" spans="1:45" s="11" customFormat="1" ht="15" customHeight="1">
      <c r="A102" s="82">
        <v>96</v>
      </c>
      <c r="B102" s="82"/>
      <c r="C102" s="82"/>
      <c r="D102" s="82"/>
      <c r="E102" s="81">
        <v>4</v>
      </c>
      <c r="F102" s="81"/>
      <c r="G102" s="81"/>
      <c r="H102" s="81"/>
      <c r="I102" s="91" t="s">
        <v>19</v>
      </c>
      <c r="J102" s="91"/>
      <c r="K102" s="91"/>
      <c r="L102" s="80">
        <v>4</v>
      </c>
      <c r="M102" s="80"/>
      <c r="N102" s="80"/>
      <c r="O102" s="81">
        <v>11</v>
      </c>
      <c r="P102" s="81"/>
      <c r="Q102" s="81"/>
      <c r="R102" s="81"/>
      <c r="S102" s="80">
        <v>3</v>
      </c>
      <c r="T102" s="80"/>
      <c r="U102" s="80"/>
      <c r="V102" s="80">
        <v>8</v>
      </c>
      <c r="W102" s="80"/>
      <c r="X102" s="80"/>
      <c r="Y102" s="81">
        <v>28</v>
      </c>
      <c r="Z102" s="81"/>
      <c r="AA102" s="81"/>
      <c r="AB102" s="81"/>
      <c r="AC102" s="80">
        <v>2</v>
      </c>
      <c r="AD102" s="80"/>
      <c r="AE102" s="80"/>
      <c r="AF102" s="80">
        <v>26</v>
      </c>
      <c r="AG102" s="80"/>
      <c r="AH102" s="80"/>
      <c r="AI102" s="81">
        <f t="shared" si="2"/>
        <v>37</v>
      </c>
      <c r="AJ102" s="81"/>
      <c r="AK102" s="81"/>
      <c r="AL102" s="81"/>
      <c r="AM102" s="80">
        <v>5</v>
      </c>
      <c r="AN102" s="80"/>
      <c r="AO102" s="80"/>
      <c r="AP102" s="80">
        <v>32</v>
      </c>
      <c r="AQ102" s="80"/>
      <c r="AR102" s="80"/>
    </row>
    <row r="103" spans="1:45" s="11" customFormat="1" ht="15" customHeight="1">
      <c r="A103" s="82">
        <v>97</v>
      </c>
      <c r="B103" s="82"/>
      <c r="C103" s="82"/>
      <c r="D103" s="82"/>
      <c r="E103" s="81">
        <v>5</v>
      </c>
      <c r="F103" s="81"/>
      <c r="G103" s="81"/>
      <c r="H103" s="81"/>
      <c r="I103" s="80">
        <v>1</v>
      </c>
      <c r="J103" s="80"/>
      <c r="K103" s="80"/>
      <c r="L103" s="80">
        <v>4</v>
      </c>
      <c r="M103" s="80"/>
      <c r="N103" s="80"/>
      <c r="O103" s="81">
        <v>11</v>
      </c>
      <c r="P103" s="81"/>
      <c r="Q103" s="81"/>
      <c r="R103" s="81"/>
      <c r="S103" s="80">
        <v>3</v>
      </c>
      <c r="T103" s="80"/>
      <c r="U103" s="80"/>
      <c r="V103" s="80">
        <v>8</v>
      </c>
      <c r="W103" s="80"/>
      <c r="X103" s="80"/>
      <c r="Y103" s="81">
        <v>27</v>
      </c>
      <c r="Z103" s="81"/>
      <c r="AA103" s="81"/>
      <c r="AB103" s="81"/>
      <c r="AC103" s="80">
        <v>4</v>
      </c>
      <c r="AD103" s="80"/>
      <c r="AE103" s="80"/>
      <c r="AF103" s="80">
        <v>23</v>
      </c>
      <c r="AG103" s="80"/>
      <c r="AH103" s="80"/>
      <c r="AI103" s="81">
        <f t="shared" si="2"/>
        <v>23</v>
      </c>
      <c r="AJ103" s="81"/>
      <c r="AK103" s="81"/>
      <c r="AL103" s="81"/>
      <c r="AM103" s="80">
        <v>5</v>
      </c>
      <c r="AN103" s="80"/>
      <c r="AO103" s="80"/>
      <c r="AP103" s="80">
        <v>18</v>
      </c>
      <c r="AQ103" s="80"/>
      <c r="AR103" s="80"/>
    </row>
    <row r="104" spans="1:45" s="11" customFormat="1" ht="15" customHeight="1">
      <c r="A104" s="82">
        <v>98</v>
      </c>
      <c r="B104" s="82"/>
      <c r="C104" s="82"/>
      <c r="D104" s="82"/>
      <c r="E104" s="81">
        <v>2</v>
      </c>
      <c r="F104" s="81"/>
      <c r="G104" s="81"/>
      <c r="H104" s="81"/>
      <c r="I104" s="91" t="s">
        <v>19</v>
      </c>
      <c r="J104" s="91"/>
      <c r="K104" s="91"/>
      <c r="L104" s="80">
        <v>2</v>
      </c>
      <c r="M104" s="80"/>
      <c r="N104" s="80"/>
      <c r="O104" s="81">
        <v>5</v>
      </c>
      <c r="P104" s="81"/>
      <c r="Q104" s="81"/>
      <c r="R104" s="81"/>
      <c r="S104" s="91" t="s">
        <v>10</v>
      </c>
      <c r="T104" s="91"/>
      <c r="U104" s="91"/>
      <c r="V104" s="80">
        <v>5</v>
      </c>
      <c r="W104" s="80"/>
      <c r="X104" s="80"/>
      <c r="Y104" s="81">
        <v>18</v>
      </c>
      <c r="Z104" s="81"/>
      <c r="AA104" s="81"/>
      <c r="AB104" s="81"/>
      <c r="AC104" s="80">
        <v>3</v>
      </c>
      <c r="AD104" s="80"/>
      <c r="AE104" s="80"/>
      <c r="AF104" s="80">
        <v>15</v>
      </c>
      <c r="AG104" s="80"/>
      <c r="AH104" s="80"/>
      <c r="AI104" s="81">
        <f t="shared" si="2"/>
        <v>19</v>
      </c>
      <c r="AJ104" s="81"/>
      <c r="AK104" s="81"/>
      <c r="AL104" s="81"/>
      <c r="AM104" s="80">
        <v>2</v>
      </c>
      <c r="AN104" s="80"/>
      <c r="AO104" s="80"/>
      <c r="AP104" s="80">
        <v>17</v>
      </c>
      <c r="AQ104" s="80"/>
      <c r="AR104" s="80"/>
    </row>
    <row r="105" spans="1:45" s="11" customFormat="1" ht="15" customHeight="1">
      <c r="A105" s="82">
        <v>99</v>
      </c>
      <c r="B105" s="82"/>
      <c r="C105" s="82"/>
      <c r="D105" s="82"/>
      <c r="E105" s="81">
        <v>2</v>
      </c>
      <c r="F105" s="81"/>
      <c r="G105" s="81"/>
      <c r="H105" s="81"/>
      <c r="I105" s="91" t="s">
        <v>19</v>
      </c>
      <c r="J105" s="91"/>
      <c r="K105" s="91"/>
      <c r="L105" s="80">
        <v>2</v>
      </c>
      <c r="M105" s="80"/>
      <c r="N105" s="80"/>
      <c r="O105" s="81">
        <v>5</v>
      </c>
      <c r="P105" s="81"/>
      <c r="Q105" s="81"/>
      <c r="R105" s="81"/>
      <c r="S105" s="80">
        <v>1</v>
      </c>
      <c r="T105" s="80"/>
      <c r="U105" s="80"/>
      <c r="V105" s="80">
        <v>4</v>
      </c>
      <c r="W105" s="80"/>
      <c r="X105" s="80"/>
      <c r="Y105" s="81">
        <v>5</v>
      </c>
      <c r="Z105" s="81"/>
      <c r="AA105" s="81"/>
      <c r="AB105" s="81"/>
      <c r="AC105" s="91" t="s">
        <v>10</v>
      </c>
      <c r="AD105" s="91"/>
      <c r="AE105" s="91"/>
      <c r="AF105" s="80">
        <v>5</v>
      </c>
      <c r="AG105" s="80"/>
      <c r="AH105" s="80"/>
      <c r="AI105" s="81">
        <f t="shared" si="2"/>
        <v>23</v>
      </c>
      <c r="AJ105" s="81"/>
      <c r="AK105" s="81"/>
      <c r="AL105" s="81"/>
      <c r="AM105" s="91">
        <v>5</v>
      </c>
      <c r="AN105" s="91"/>
      <c r="AO105" s="91"/>
      <c r="AP105" s="80">
        <v>18</v>
      </c>
      <c r="AQ105" s="80"/>
      <c r="AR105" s="80"/>
    </row>
    <row r="106" spans="1:45" s="45" customFormat="1" ht="21" customHeight="1">
      <c r="A106" s="130" t="s">
        <v>51</v>
      </c>
      <c r="B106" s="130"/>
      <c r="C106" s="130"/>
      <c r="D106" s="130"/>
      <c r="E106" s="133" t="s">
        <v>30</v>
      </c>
      <c r="F106" s="133"/>
      <c r="G106" s="133"/>
      <c r="H106" s="133"/>
      <c r="I106" s="134" t="s">
        <v>30</v>
      </c>
      <c r="J106" s="134"/>
      <c r="K106" s="134"/>
      <c r="L106" s="134" t="s">
        <v>30</v>
      </c>
      <c r="M106" s="134"/>
      <c r="N106" s="134"/>
      <c r="O106" s="135">
        <v>5</v>
      </c>
      <c r="P106" s="135"/>
      <c r="Q106" s="135"/>
      <c r="R106" s="135"/>
      <c r="S106" s="136">
        <v>1</v>
      </c>
      <c r="T106" s="136"/>
      <c r="U106" s="136"/>
      <c r="V106" s="136">
        <v>4</v>
      </c>
      <c r="W106" s="136"/>
      <c r="X106" s="136"/>
      <c r="Y106" s="122">
        <v>8</v>
      </c>
      <c r="Z106" s="122"/>
      <c r="AA106" s="122"/>
      <c r="AB106" s="122"/>
      <c r="AC106" s="123" t="s">
        <v>10</v>
      </c>
      <c r="AD106" s="123"/>
      <c r="AE106" s="123"/>
      <c r="AF106" s="124">
        <v>8</v>
      </c>
      <c r="AG106" s="124"/>
      <c r="AH106" s="124"/>
      <c r="AI106" s="122">
        <v>26</v>
      </c>
      <c r="AJ106" s="122"/>
      <c r="AK106" s="122"/>
      <c r="AL106" s="122"/>
      <c r="AM106" s="123">
        <v>2</v>
      </c>
      <c r="AN106" s="123"/>
      <c r="AO106" s="123"/>
      <c r="AP106" s="124">
        <v>24</v>
      </c>
      <c r="AQ106" s="124"/>
      <c r="AR106" s="124"/>
      <c r="AS106" s="44"/>
    </row>
    <row r="107" spans="1:45" s="11" customFormat="1" ht="15" customHeight="1">
      <c r="A107" s="101" t="s">
        <v>40</v>
      </c>
      <c r="B107" s="101"/>
      <c r="C107" s="101"/>
      <c r="D107" s="101"/>
      <c r="E107" s="97">
        <v>334</v>
      </c>
      <c r="F107" s="97"/>
      <c r="G107" s="97"/>
      <c r="H107" s="97"/>
      <c r="I107" s="96">
        <v>201</v>
      </c>
      <c r="J107" s="96"/>
      <c r="K107" s="96"/>
      <c r="L107" s="96">
        <v>133</v>
      </c>
      <c r="M107" s="96"/>
      <c r="N107" s="96"/>
      <c r="O107" s="97">
        <v>970</v>
      </c>
      <c r="P107" s="97"/>
      <c r="Q107" s="97"/>
      <c r="R107" s="97"/>
      <c r="S107" s="96">
        <v>530</v>
      </c>
      <c r="T107" s="96"/>
      <c r="U107" s="96"/>
      <c r="V107" s="96">
        <v>440</v>
      </c>
      <c r="W107" s="96"/>
      <c r="X107" s="96"/>
      <c r="Y107" s="97">
        <v>304</v>
      </c>
      <c r="Z107" s="97"/>
      <c r="AA107" s="97"/>
      <c r="AB107" s="97"/>
      <c r="AC107" s="96">
        <v>164</v>
      </c>
      <c r="AD107" s="96"/>
      <c r="AE107" s="96"/>
      <c r="AF107" s="96">
        <v>140</v>
      </c>
      <c r="AG107" s="96"/>
      <c r="AH107" s="96"/>
      <c r="AI107" s="97">
        <f>SUM(AM107:AR107)</f>
        <v>40</v>
      </c>
      <c r="AJ107" s="97"/>
      <c r="AK107" s="97"/>
      <c r="AL107" s="97"/>
      <c r="AM107" s="96">
        <v>25</v>
      </c>
      <c r="AN107" s="96"/>
      <c r="AO107" s="96"/>
      <c r="AP107" s="96">
        <v>15</v>
      </c>
      <c r="AQ107" s="96"/>
      <c r="AR107" s="96"/>
      <c r="AS107" s="14"/>
    </row>
    <row r="108" spans="1:45" s="11" customFormat="1" ht="15" customHeight="1">
      <c r="A108" s="28"/>
      <c r="B108" s="28"/>
      <c r="C108" s="28"/>
      <c r="D108" s="28"/>
      <c r="E108" s="29"/>
      <c r="F108" s="29"/>
      <c r="G108" s="29"/>
      <c r="H108" s="29"/>
      <c r="I108" s="35"/>
      <c r="J108" s="35"/>
      <c r="K108" s="35"/>
      <c r="L108" s="35"/>
      <c r="M108" s="35"/>
      <c r="N108" s="35"/>
      <c r="O108" s="29"/>
      <c r="P108" s="29"/>
      <c r="Q108" s="29"/>
      <c r="R108" s="29"/>
      <c r="S108" s="35"/>
      <c r="T108" s="35"/>
      <c r="U108" s="35"/>
      <c r="V108" s="35"/>
      <c r="W108" s="35"/>
      <c r="X108" s="35"/>
      <c r="Y108" s="29"/>
      <c r="Z108" s="29"/>
      <c r="AA108" s="29"/>
      <c r="AB108" s="29"/>
      <c r="AC108" s="35"/>
      <c r="AD108" s="35"/>
      <c r="AE108" s="35"/>
      <c r="AF108" s="35"/>
      <c r="AG108" s="35"/>
      <c r="AH108" s="35"/>
      <c r="AI108" s="29"/>
      <c r="AJ108" s="29"/>
      <c r="AK108" s="29"/>
      <c r="AL108" s="29"/>
      <c r="AM108" s="35"/>
      <c r="AN108" s="35"/>
      <c r="AO108" s="35"/>
      <c r="AP108" s="35"/>
      <c r="AQ108" s="35"/>
      <c r="AR108" s="35"/>
      <c r="AS108" s="14"/>
    </row>
    <row r="109" spans="1:45" s="11" customFormat="1" ht="15" customHeight="1">
      <c r="A109" s="98"/>
      <c r="B109" s="98"/>
      <c r="C109" s="98"/>
      <c r="D109" s="98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</row>
  </sheetData>
  <mergeCells count="1357">
    <mergeCell ref="A109:D109"/>
    <mergeCell ref="E83:H83"/>
    <mergeCell ref="I83:K83"/>
    <mergeCell ref="L83:N83"/>
    <mergeCell ref="E84:H84"/>
    <mergeCell ref="I84:K84"/>
    <mergeCell ref="L84:N84"/>
    <mergeCell ref="E85:H85"/>
    <mergeCell ref="I85:K85"/>
    <mergeCell ref="L85:N85"/>
    <mergeCell ref="E78:H78"/>
    <mergeCell ref="I78:K78"/>
    <mergeCell ref="L78:N78"/>
    <mergeCell ref="E79:H79"/>
    <mergeCell ref="I79:K79"/>
    <mergeCell ref="L79:N79"/>
    <mergeCell ref="E80:H80"/>
    <mergeCell ref="I80:K80"/>
    <mergeCell ref="L80:N80"/>
    <mergeCell ref="E81:H81"/>
    <mergeCell ref="I81:K81"/>
    <mergeCell ref="L81:N81"/>
    <mergeCell ref="E82:H82"/>
    <mergeCell ref="I82:K82"/>
    <mergeCell ref="L82:N82"/>
    <mergeCell ref="E107:H107"/>
    <mergeCell ref="I107:K107"/>
    <mergeCell ref="L107:N107"/>
    <mergeCell ref="E101:H101"/>
    <mergeCell ref="I101:K101"/>
    <mergeCell ref="L101:N101"/>
    <mergeCell ref="E102:H102"/>
    <mergeCell ref="E73:H73"/>
    <mergeCell ref="I73:K73"/>
    <mergeCell ref="L73:N73"/>
    <mergeCell ref="E74:H74"/>
    <mergeCell ref="I74:K74"/>
    <mergeCell ref="L74:N74"/>
    <mergeCell ref="E75:H75"/>
    <mergeCell ref="I75:K75"/>
    <mergeCell ref="L75:N75"/>
    <mergeCell ref="E76:H76"/>
    <mergeCell ref="I76:K76"/>
    <mergeCell ref="L76:N76"/>
    <mergeCell ref="E77:H77"/>
    <mergeCell ref="I77:K77"/>
    <mergeCell ref="L77:N77"/>
    <mergeCell ref="E68:H68"/>
    <mergeCell ref="I68:K68"/>
    <mergeCell ref="L68:N68"/>
    <mergeCell ref="E69:H69"/>
    <mergeCell ref="I69:K69"/>
    <mergeCell ref="L69:N69"/>
    <mergeCell ref="E70:H70"/>
    <mergeCell ref="I70:K70"/>
    <mergeCell ref="L70:N70"/>
    <mergeCell ref="E71:H71"/>
    <mergeCell ref="I71:K71"/>
    <mergeCell ref="L71:N71"/>
    <mergeCell ref="E72:H72"/>
    <mergeCell ref="I72:K72"/>
    <mergeCell ref="L72:N72"/>
    <mergeCell ref="E64:H64"/>
    <mergeCell ref="I64:K64"/>
    <mergeCell ref="L64:N64"/>
    <mergeCell ref="E65:H65"/>
    <mergeCell ref="I65:K65"/>
    <mergeCell ref="L65:N65"/>
    <mergeCell ref="E66:H66"/>
    <mergeCell ref="I66:K66"/>
    <mergeCell ref="L66:N66"/>
    <mergeCell ref="E67:H67"/>
    <mergeCell ref="I67:K67"/>
    <mergeCell ref="L67:N67"/>
    <mergeCell ref="E58:H58"/>
    <mergeCell ref="I58:K58"/>
    <mergeCell ref="L58:N58"/>
    <mergeCell ref="E59:H59"/>
    <mergeCell ref="I59:K59"/>
    <mergeCell ref="L59:N59"/>
    <mergeCell ref="E60:H60"/>
    <mergeCell ref="I60:K60"/>
    <mergeCell ref="L60:N60"/>
    <mergeCell ref="E61:H61"/>
    <mergeCell ref="I61:K61"/>
    <mergeCell ref="L61:N61"/>
    <mergeCell ref="E62:H62"/>
    <mergeCell ref="I62:K62"/>
    <mergeCell ref="L62:N62"/>
    <mergeCell ref="L57:N57"/>
    <mergeCell ref="E48:H48"/>
    <mergeCell ref="I48:K48"/>
    <mergeCell ref="L48:N48"/>
    <mergeCell ref="E49:H49"/>
    <mergeCell ref="I49:K49"/>
    <mergeCell ref="L49:N49"/>
    <mergeCell ref="E50:H50"/>
    <mergeCell ref="I50:K50"/>
    <mergeCell ref="L50:N50"/>
    <mergeCell ref="E51:H51"/>
    <mergeCell ref="I51:K51"/>
    <mergeCell ref="L51:N51"/>
    <mergeCell ref="E52:H52"/>
    <mergeCell ref="I52:K52"/>
    <mergeCell ref="L52:N52"/>
    <mergeCell ref="E63:H63"/>
    <mergeCell ref="I63:K63"/>
    <mergeCell ref="L63:N63"/>
    <mergeCell ref="AI107:AL107"/>
    <mergeCell ref="AM107:AO107"/>
    <mergeCell ref="AP107:AR107"/>
    <mergeCell ref="AI101:AL101"/>
    <mergeCell ref="AM101:AO101"/>
    <mergeCell ref="AP101:AR101"/>
    <mergeCell ref="AI102:AL102"/>
    <mergeCell ref="AM102:AO102"/>
    <mergeCell ref="AP102:AR102"/>
    <mergeCell ref="AI103:AL103"/>
    <mergeCell ref="AM103:AO103"/>
    <mergeCell ref="AP103:AR103"/>
    <mergeCell ref="AI104:AL104"/>
    <mergeCell ref="AM104:AO104"/>
    <mergeCell ref="AP104:AR104"/>
    <mergeCell ref="AI105:AL105"/>
    <mergeCell ref="AM105:AO105"/>
    <mergeCell ref="AP105:AR105"/>
    <mergeCell ref="AI106:AL106"/>
    <mergeCell ref="AM106:AO106"/>
    <mergeCell ref="AP106:AR106"/>
    <mergeCell ref="AI96:AL96"/>
    <mergeCell ref="AM96:AO96"/>
    <mergeCell ref="AP96:AR96"/>
    <mergeCell ref="AI97:AL97"/>
    <mergeCell ref="AM97:AO97"/>
    <mergeCell ref="AP97:AR97"/>
    <mergeCell ref="AI98:AL98"/>
    <mergeCell ref="AM98:AO98"/>
    <mergeCell ref="AP98:AR98"/>
    <mergeCell ref="AI99:AL99"/>
    <mergeCell ref="AM99:AO99"/>
    <mergeCell ref="AP99:AR99"/>
    <mergeCell ref="AI100:AL100"/>
    <mergeCell ref="AM100:AO100"/>
    <mergeCell ref="AP100:AR100"/>
    <mergeCell ref="AI91:AL91"/>
    <mergeCell ref="AM91:AO91"/>
    <mergeCell ref="AP91:AR91"/>
    <mergeCell ref="AI92:AL92"/>
    <mergeCell ref="AM92:AO92"/>
    <mergeCell ref="AP92:AR92"/>
    <mergeCell ref="AI93:AL93"/>
    <mergeCell ref="AM93:AO93"/>
    <mergeCell ref="AP93:AR93"/>
    <mergeCell ref="AI94:AL94"/>
    <mergeCell ref="AM94:AO94"/>
    <mergeCell ref="AP94:AR94"/>
    <mergeCell ref="AI95:AL95"/>
    <mergeCell ref="AM95:AO95"/>
    <mergeCell ref="AP95:AR95"/>
    <mergeCell ref="AI86:AL86"/>
    <mergeCell ref="AM86:AO86"/>
    <mergeCell ref="AP86:AR86"/>
    <mergeCell ref="AI87:AL87"/>
    <mergeCell ref="AM87:AO87"/>
    <mergeCell ref="AP87:AR87"/>
    <mergeCell ref="AI88:AL88"/>
    <mergeCell ref="AM88:AO88"/>
    <mergeCell ref="AP88:AR88"/>
    <mergeCell ref="AI89:AL89"/>
    <mergeCell ref="AM89:AO89"/>
    <mergeCell ref="AP89:AR89"/>
    <mergeCell ref="AI90:AL90"/>
    <mergeCell ref="AM90:AO90"/>
    <mergeCell ref="AP90:AR90"/>
    <mergeCell ref="AI82:AL82"/>
    <mergeCell ref="AM82:AO82"/>
    <mergeCell ref="AP82:AR82"/>
    <mergeCell ref="AI83:AL83"/>
    <mergeCell ref="AM83:AO83"/>
    <mergeCell ref="AP83:AR83"/>
    <mergeCell ref="AI84:AL84"/>
    <mergeCell ref="AM84:AO84"/>
    <mergeCell ref="AP84:AR84"/>
    <mergeCell ref="AI85:AL85"/>
    <mergeCell ref="AM85:AO85"/>
    <mergeCell ref="AP85:AR85"/>
    <mergeCell ref="AI77:AL77"/>
    <mergeCell ref="AM77:AO77"/>
    <mergeCell ref="AP77:AR77"/>
    <mergeCell ref="AI78:AL78"/>
    <mergeCell ref="AM78:AO78"/>
    <mergeCell ref="AP78:AR78"/>
    <mergeCell ref="AI79:AL79"/>
    <mergeCell ref="AM79:AO79"/>
    <mergeCell ref="AP79:AR79"/>
    <mergeCell ref="AI80:AL80"/>
    <mergeCell ref="AM80:AO80"/>
    <mergeCell ref="AP80:AR80"/>
    <mergeCell ref="AI81:AL81"/>
    <mergeCell ref="AM81:AO81"/>
    <mergeCell ref="AP81:AR81"/>
    <mergeCell ref="AI72:AL72"/>
    <mergeCell ref="AM72:AO72"/>
    <mergeCell ref="AP72:AR72"/>
    <mergeCell ref="AI73:AL73"/>
    <mergeCell ref="AM73:AO73"/>
    <mergeCell ref="AP73:AR73"/>
    <mergeCell ref="AI74:AL74"/>
    <mergeCell ref="AM74:AO74"/>
    <mergeCell ref="AP74:AR74"/>
    <mergeCell ref="AI75:AL75"/>
    <mergeCell ref="AM75:AO75"/>
    <mergeCell ref="AP75:AR75"/>
    <mergeCell ref="AI76:AL76"/>
    <mergeCell ref="AM76:AO76"/>
    <mergeCell ref="AP76:AR76"/>
    <mergeCell ref="AI67:AL67"/>
    <mergeCell ref="AM67:AO67"/>
    <mergeCell ref="AP67:AR67"/>
    <mergeCell ref="AI68:AL68"/>
    <mergeCell ref="AM68:AO68"/>
    <mergeCell ref="AP68:AR68"/>
    <mergeCell ref="AI69:AL69"/>
    <mergeCell ref="AM69:AO69"/>
    <mergeCell ref="AP69:AR69"/>
    <mergeCell ref="AI70:AL70"/>
    <mergeCell ref="AM70:AO70"/>
    <mergeCell ref="AP70:AR70"/>
    <mergeCell ref="AI71:AL71"/>
    <mergeCell ref="AM71:AO71"/>
    <mergeCell ref="AP71:AR71"/>
    <mergeCell ref="AI62:AL62"/>
    <mergeCell ref="AM62:AO62"/>
    <mergeCell ref="AP62:AR62"/>
    <mergeCell ref="AI63:AL63"/>
    <mergeCell ref="AM63:AO63"/>
    <mergeCell ref="AP63:AR63"/>
    <mergeCell ref="AI64:AL64"/>
    <mergeCell ref="AM64:AO64"/>
    <mergeCell ref="AP64:AR64"/>
    <mergeCell ref="AI65:AL65"/>
    <mergeCell ref="AM65:AO65"/>
    <mergeCell ref="AP65:AR65"/>
    <mergeCell ref="AI66:AL66"/>
    <mergeCell ref="AM66:AO66"/>
    <mergeCell ref="AP66:AR66"/>
    <mergeCell ref="AI57:AL57"/>
    <mergeCell ref="AM57:AO57"/>
    <mergeCell ref="AP57:AR57"/>
    <mergeCell ref="AI58:AL58"/>
    <mergeCell ref="AM58:AO58"/>
    <mergeCell ref="AP58:AR58"/>
    <mergeCell ref="AI59:AL59"/>
    <mergeCell ref="AM59:AO59"/>
    <mergeCell ref="AP59:AR59"/>
    <mergeCell ref="AI60:AL60"/>
    <mergeCell ref="AM60:AO60"/>
    <mergeCell ref="AP60:AR60"/>
    <mergeCell ref="AI61:AL61"/>
    <mergeCell ref="AM61:AO61"/>
    <mergeCell ref="AP61:AR61"/>
    <mergeCell ref="AI52:AL52"/>
    <mergeCell ref="AM52:AO52"/>
    <mergeCell ref="AP52:AR52"/>
    <mergeCell ref="AI53:AL53"/>
    <mergeCell ref="AM53:AO53"/>
    <mergeCell ref="AP53:AR53"/>
    <mergeCell ref="AI54:AL54"/>
    <mergeCell ref="AM54:AO54"/>
    <mergeCell ref="AP54:AR54"/>
    <mergeCell ref="AI55:AL55"/>
    <mergeCell ref="AM55:AO55"/>
    <mergeCell ref="AP55:AR55"/>
    <mergeCell ref="AI56:AL56"/>
    <mergeCell ref="AM56:AO56"/>
    <mergeCell ref="AP56:AR56"/>
    <mergeCell ref="AI47:AL47"/>
    <mergeCell ref="AM47:AO47"/>
    <mergeCell ref="AP47:AR47"/>
    <mergeCell ref="AI48:AL48"/>
    <mergeCell ref="AM48:AO48"/>
    <mergeCell ref="AP48:AR48"/>
    <mergeCell ref="AI49:AL49"/>
    <mergeCell ref="AM49:AO49"/>
    <mergeCell ref="AP49:AR49"/>
    <mergeCell ref="AI50:AL50"/>
    <mergeCell ref="AM50:AO50"/>
    <mergeCell ref="AP50:AR50"/>
    <mergeCell ref="AI51:AL51"/>
    <mergeCell ref="AM51:AO51"/>
    <mergeCell ref="AP51:AR51"/>
    <mergeCell ref="AI43:AL43"/>
    <mergeCell ref="AM43:AO43"/>
    <mergeCell ref="AP43:AR43"/>
    <mergeCell ref="AI44:AL44"/>
    <mergeCell ref="AM44:AO44"/>
    <mergeCell ref="AP44:AR44"/>
    <mergeCell ref="AI45:AL45"/>
    <mergeCell ref="AM45:AO45"/>
    <mergeCell ref="AP45:AR45"/>
    <mergeCell ref="AI46:AL46"/>
    <mergeCell ref="AM46:AO46"/>
    <mergeCell ref="AP46:AR46"/>
    <mergeCell ref="AI38:AL38"/>
    <mergeCell ref="AM38:AO38"/>
    <mergeCell ref="AP38:AR38"/>
    <mergeCell ref="AI39:AL39"/>
    <mergeCell ref="AM39:AO39"/>
    <mergeCell ref="AP39:AR39"/>
    <mergeCell ref="AI40:AL40"/>
    <mergeCell ref="AM40:AO40"/>
    <mergeCell ref="AP40:AR40"/>
    <mergeCell ref="AI41:AL41"/>
    <mergeCell ref="AM41:AO41"/>
    <mergeCell ref="AP41:AR41"/>
    <mergeCell ref="AI42:AL42"/>
    <mergeCell ref="AM42:AO42"/>
    <mergeCell ref="AP42:AR42"/>
    <mergeCell ref="AI33:AL33"/>
    <mergeCell ref="AM33:AO33"/>
    <mergeCell ref="AP33:AR33"/>
    <mergeCell ref="AI34:AL34"/>
    <mergeCell ref="AM34:AO34"/>
    <mergeCell ref="AP34:AR34"/>
    <mergeCell ref="AI35:AL35"/>
    <mergeCell ref="AM35:AO35"/>
    <mergeCell ref="AP35:AR35"/>
    <mergeCell ref="AI36:AL36"/>
    <mergeCell ref="AM36:AO36"/>
    <mergeCell ref="AP36:AR36"/>
    <mergeCell ref="AI37:AL37"/>
    <mergeCell ref="AM37:AO37"/>
    <mergeCell ref="AP37:AR37"/>
    <mergeCell ref="AI28:AL28"/>
    <mergeCell ref="AM28:AO28"/>
    <mergeCell ref="AP28:AR28"/>
    <mergeCell ref="AI29:AL29"/>
    <mergeCell ref="AM29:AO29"/>
    <mergeCell ref="AP29:AR29"/>
    <mergeCell ref="AI30:AL30"/>
    <mergeCell ref="AM30:AO30"/>
    <mergeCell ref="AP30:AR30"/>
    <mergeCell ref="AI31:AL31"/>
    <mergeCell ref="AM31:AO31"/>
    <mergeCell ref="AP31:AR31"/>
    <mergeCell ref="AI32:AL32"/>
    <mergeCell ref="AM32:AO32"/>
    <mergeCell ref="AP32:AR32"/>
    <mergeCell ref="AI23:AL23"/>
    <mergeCell ref="AM23:AO23"/>
    <mergeCell ref="AP23:AR23"/>
    <mergeCell ref="AI24:AL24"/>
    <mergeCell ref="AM24:AO24"/>
    <mergeCell ref="AP24:AR24"/>
    <mergeCell ref="AI25:AL25"/>
    <mergeCell ref="AM25:AO25"/>
    <mergeCell ref="AP25:AR25"/>
    <mergeCell ref="AI26:AL26"/>
    <mergeCell ref="AM26:AO26"/>
    <mergeCell ref="AP26:AR26"/>
    <mergeCell ref="AI27:AL27"/>
    <mergeCell ref="AM27:AO27"/>
    <mergeCell ref="AP27:AR27"/>
    <mergeCell ref="AI18:AL18"/>
    <mergeCell ref="AM18:AO18"/>
    <mergeCell ref="AP18:AR18"/>
    <mergeCell ref="AI19:AL19"/>
    <mergeCell ref="AM19:AO19"/>
    <mergeCell ref="AP19:AR19"/>
    <mergeCell ref="AI20:AL20"/>
    <mergeCell ref="AM20:AO20"/>
    <mergeCell ref="AP20:AR20"/>
    <mergeCell ref="AI21:AL21"/>
    <mergeCell ref="AM21:AO21"/>
    <mergeCell ref="AP21:AR21"/>
    <mergeCell ref="AI22:AL22"/>
    <mergeCell ref="AM22:AO22"/>
    <mergeCell ref="AP22:AR22"/>
    <mergeCell ref="AI13:AL13"/>
    <mergeCell ref="AM13:AO13"/>
    <mergeCell ref="AP13:AR13"/>
    <mergeCell ref="AI14:AL14"/>
    <mergeCell ref="AM14:AO14"/>
    <mergeCell ref="AP14:AR14"/>
    <mergeCell ref="AI15:AL15"/>
    <mergeCell ref="AM15:AO15"/>
    <mergeCell ref="AP15:AR15"/>
    <mergeCell ref="AI16:AL16"/>
    <mergeCell ref="AM16:AO16"/>
    <mergeCell ref="AP16:AR16"/>
    <mergeCell ref="AI17:AL17"/>
    <mergeCell ref="AM17:AO17"/>
    <mergeCell ref="AP17:AR17"/>
    <mergeCell ref="AM8:AO8"/>
    <mergeCell ref="AP8:AR8"/>
    <mergeCell ref="AI9:AL9"/>
    <mergeCell ref="AM9:AO9"/>
    <mergeCell ref="AP9:AR9"/>
    <mergeCell ref="AI10:AL10"/>
    <mergeCell ref="AM10:AO10"/>
    <mergeCell ref="AP10:AR10"/>
    <mergeCell ref="AI11:AL11"/>
    <mergeCell ref="AM11:AO11"/>
    <mergeCell ref="AP11:AR11"/>
    <mergeCell ref="AI12:AL12"/>
    <mergeCell ref="AM12:AO12"/>
    <mergeCell ref="AP12:AR12"/>
    <mergeCell ref="AF80:AH80"/>
    <mergeCell ref="AC80:AE80"/>
    <mergeCell ref="Y80:AB80"/>
    <mergeCell ref="Y30:AB30"/>
    <mergeCell ref="Y25:AB25"/>
    <mergeCell ref="Y17:AB17"/>
    <mergeCell ref="Y16:AB16"/>
    <mergeCell ref="AF10:AH10"/>
    <mergeCell ref="AF23:AH23"/>
    <mergeCell ref="AC24:AE24"/>
    <mergeCell ref="AF24:AH24"/>
    <mergeCell ref="AC25:AE25"/>
    <mergeCell ref="AF25:AH25"/>
    <mergeCell ref="AC26:AE26"/>
    <mergeCell ref="AF26:AH26"/>
    <mergeCell ref="AC27:AE27"/>
    <mergeCell ref="AF27:AH27"/>
    <mergeCell ref="AC28:AE28"/>
    <mergeCell ref="AI3:AR3"/>
    <mergeCell ref="AI4:AL4"/>
    <mergeCell ref="AM4:AO4"/>
    <mergeCell ref="AP4:AR4"/>
    <mergeCell ref="AI5:AL5"/>
    <mergeCell ref="AM5:AO5"/>
    <mergeCell ref="AP5:AR5"/>
    <mergeCell ref="AI6:AL6"/>
    <mergeCell ref="AM6:AO6"/>
    <mergeCell ref="AP6:AR6"/>
    <mergeCell ref="AI7:AL7"/>
    <mergeCell ref="AM7:AO7"/>
    <mergeCell ref="AP7:AR7"/>
    <mergeCell ref="AI8:AL8"/>
    <mergeCell ref="AF85:AH85"/>
    <mergeCell ref="AC85:AE85"/>
    <mergeCell ref="Y85:AB85"/>
    <mergeCell ref="AF82:AH82"/>
    <mergeCell ref="AC82:AE82"/>
    <mergeCell ref="Y82:AB82"/>
    <mergeCell ref="AC47:AE47"/>
    <mergeCell ref="AF47:AH47"/>
    <mergeCell ref="AC50:AE50"/>
    <mergeCell ref="AF50:AH50"/>
    <mergeCell ref="AF81:AH81"/>
    <mergeCell ref="AC81:AE81"/>
    <mergeCell ref="AC49:AE49"/>
    <mergeCell ref="AF49:AH49"/>
    <mergeCell ref="AC46:AE46"/>
    <mergeCell ref="AF46:AH46"/>
    <mergeCell ref="AC48:AE48"/>
    <mergeCell ref="AF48:AH48"/>
    <mergeCell ref="AF96:AH96"/>
    <mergeCell ref="AC96:AE96"/>
    <mergeCell ref="Y96:AB96"/>
    <mergeCell ref="O104:R104"/>
    <mergeCell ref="S104:U104"/>
    <mergeCell ref="V104:X104"/>
    <mergeCell ref="O105:R105"/>
    <mergeCell ref="S105:U105"/>
    <mergeCell ref="V105:X105"/>
    <mergeCell ref="O106:R106"/>
    <mergeCell ref="S106:U106"/>
    <mergeCell ref="V106:X106"/>
    <mergeCell ref="O107:R107"/>
    <mergeCell ref="S107:U107"/>
    <mergeCell ref="V107:X107"/>
    <mergeCell ref="O99:R99"/>
    <mergeCell ref="S99:U99"/>
    <mergeCell ref="V99:X99"/>
    <mergeCell ref="O100:R100"/>
    <mergeCell ref="S100:U100"/>
    <mergeCell ref="V100:X100"/>
    <mergeCell ref="O101:R101"/>
    <mergeCell ref="S101:U101"/>
    <mergeCell ref="V101:X101"/>
    <mergeCell ref="O102:R102"/>
    <mergeCell ref="S102:U102"/>
    <mergeCell ref="V102:X102"/>
    <mergeCell ref="O103:R103"/>
    <mergeCell ref="S103:U103"/>
    <mergeCell ref="V103:X103"/>
    <mergeCell ref="AC102:AE102"/>
    <mergeCell ref="AF102:AH102"/>
    <mergeCell ref="O94:R94"/>
    <mergeCell ref="S94:U94"/>
    <mergeCell ref="V94:X94"/>
    <mergeCell ref="O95:R95"/>
    <mergeCell ref="S95:U95"/>
    <mergeCell ref="V95:X95"/>
    <mergeCell ref="O96:R96"/>
    <mergeCell ref="S96:U96"/>
    <mergeCell ref="V96:X96"/>
    <mergeCell ref="O97:R97"/>
    <mergeCell ref="S97:U97"/>
    <mergeCell ref="V97:X97"/>
    <mergeCell ref="O98:R98"/>
    <mergeCell ref="S98:U98"/>
    <mergeCell ref="V98:X98"/>
    <mergeCell ref="O89:R89"/>
    <mergeCell ref="S89:U89"/>
    <mergeCell ref="V89:X89"/>
    <mergeCell ref="O90:R90"/>
    <mergeCell ref="S90:U90"/>
    <mergeCell ref="V90:X90"/>
    <mergeCell ref="O91:R91"/>
    <mergeCell ref="S91:U91"/>
    <mergeCell ref="V91:X91"/>
    <mergeCell ref="O92:R92"/>
    <mergeCell ref="S92:U92"/>
    <mergeCell ref="V92:X92"/>
    <mergeCell ref="O93:R93"/>
    <mergeCell ref="S93:U93"/>
    <mergeCell ref="V93:X93"/>
    <mergeCell ref="O45:R45"/>
    <mergeCell ref="S45:U45"/>
    <mergeCell ref="V45:X45"/>
    <mergeCell ref="O86:R86"/>
    <mergeCell ref="S86:U86"/>
    <mergeCell ref="V86:X86"/>
    <mergeCell ref="O87:R87"/>
    <mergeCell ref="S87:U87"/>
    <mergeCell ref="V87:X87"/>
    <mergeCell ref="O88:R88"/>
    <mergeCell ref="S88:U88"/>
    <mergeCell ref="V88:X88"/>
    <mergeCell ref="O40:R40"/>
    <mergeCell ref="S40:U40"/>
    <mergeCell ref="V40:X40"/>
    <mergeCell ref="O41:R41"/>
    <mergeCell ref="S41:U41"/>
    <mergeCell ref="V41:X41"/>
    <mergeCell ref="O42:R42"/>
    <mergeCell ref="S42:U42"/>
    <mergeCell ref="V42:X42"/>
    <mergeCell ref="O43:R43"/>
    <mergeCell ref="S43:U43"/>
    <mergeCell ref="V43:X43"/>
    <mergeCell ref="O44:R44"/>
    <mergeCell ref="S44:U44"/>
    <mergeCell ref="V44:X44"/>
    <mergeCell ref="O85:R85"/>
    <mergeCell ref="S85:U85"/>
    <mergeCell ref="V85:X85"/>
    <mergeCell ref="O83:R83"/>
    <mergeCell ref="S83:U83"/>
    <mergeCell ref="O35:R35"/>
    <mergeCell ref="S35:U35"/>
    <mergeCell ref="V35:X35"/>
    <mergeCell ref="O36:R36"/>
    <mergeCell ref="S36:U36"/>
    <mergeCell ref="V36:X36"/>
    <mergeCell ref="O37:R37"/>
    <mergeCell ref="S37:U37"/>
    <mergeCell ref="V37:X37"/>
    <mergeCell ref="O38:R38"/>
    <mergeCell ref="S38:U38"/>
    <mergeCell ref="V38:X38"/>
    <mergeCell ref="O39:R39"/>
    <mergeCell ref="S39:U39"/>
    <mergeCell ref="V39:X39"/>
    <mergeCell ref="O30:R30"/>
    <mergeCell ref="S30:U30"/>
    <mergeCell ref="V30:X30"/>
    <mergeCell ref="O31:R31"/>
    <mergeCell ref="S31:U31"/>
    <mergeCell ref="V31:X31"/>
    <mergeCell ref="O32:R32"/>
    <mergeCell ref="S32:U32"/>
    <mergeCell ref="V32:X32"/>
    <mergeCell ref="O33:R33"/>
    <mergeCell ref="S33:U33"/>
    <mergeCell ref="V33:X33"/>
    <mergeCell ref="O34:R34"/>
    <mergeCell ref="S34:U34"/>
    <mergeCell ref="V34:X34"/>
    <mergeCell ref="O25:R25"/>
    <mergeCell ref="S25:U25"/>
    <mergeCell ref="V25:X25"/>
    <mergeCell ref="O26:R26"/>
    <mergeCell ref="S26:U26"/>
    <mergeCell ref="V26:X26"/>
    <mergeCell ref="O27:R27"/>
    <mergeCell ref="S27:U27"/>
    <mergeCell ref="V27:X27"/>
    <mergeCell ref="O28:R28"/>
    <mergeCell ref="S28:U28"/>
    <mergeCell ref="V28:X28"/>
    <mergeCell ref="O29:R29"/>
    <mergeCell ref="S29:U29"/>
    <mergeCell ref="V29:X29"/>
    <mergeCell ref="O20:R20"/>
    <mergeCell ref="S20:U20"/>
    <mergeCell ref="V20:X20"/>
    <mergeCell ref="O21:R21"/>
    <mergeCell ref="S21:U21"/>
    <mergeCell ref="V21:X21"/>
    <mergeCell ref="O22:R22"/>
    <mergeCell ref="S22:U22"/>
    <mergeCell ref="V22:X22"/>
    <mergeCell ref="O23:R23"/>
    <mergeCell ref="S23:U23"/>
    <mergeCell ref="V23:X23"/>
    <mergeCell ref="O24:R24"/>
    <mergeCell ref="S24:U24"/>
    <mergeCell ref="V24:X24"/>
    <mergeCell ref="O15:R15"/>
    <mergeCell ref="S15:U15"/>
    <mergeCell ref="V15:X15"/>
    <mergeCell ref="O16:R16"/>
    <mergeCell ref="S16:U16"/>
    <mergeCell ref="V16:X16"/>
    <mergeCell ref="O17:R17"/>
    <mergeCell ref="S17:U17"/>
    <mergeCell ref="V17:X17"/>
    <mergeCell ref="O18:R18"/>
    <mergeCell ref="S18:U18"/>
    <mergeCell ref="V18:X18"/>
    <mergeCell ref="O19:R19"/>
    <mergeCell ref="S19:U19"/>
    <mergeCell ref="V19:X19"/>
    <mergeCell ref="V9:X9"/>
    <mergeCell ref="O10:R10"/>
    <mergeCell ref="S10:U10"/>
    <mergeCell ref="V10:X10"/>
    <mergeCell ref="O11:R11"/>
    <mergeCell ref="S11:U11"/>
    <mergeCell ref="V11:X11"/>
    <mergeCell ref="O12:R12"/>
    <mergeCell ref="S12:U12"/>
    <mergeCell ref="V12:X12"/>
    <mergeCell ref="O13:R13"/>
    <mergeCell ref="S13:U13"/>
    <mergeCell ref="V13:X13"/>
    <mergeCell ref="O14:R14"/>
    <mergeCell ref="S14:U14"/>
    <mergeCell ref="V14:X14"/>
    <mergeCell ref="E103:H103"/>
    <mergeCell ref="I103:K103"/>
    <mergeCell ref="L103:N103"/>
    <mergeCell ref="E104:H104"/>
    <mergeCell ref="I104:K104"/>
    <mergeCell ref="L104:N104"/>
    <mergeCell ref="E105:H105"/>
    <mergeCell ref="I105:K105"/>
    <mergeCell ref="L105:N105"/>
    <mergeCell ref="E106:H106"/>
    <mergeCell ref="I106:K106"/>
    <mergeCell ref="L106:N106"/>
    <mergeCell ref="E96:H96"/>
    <mergeCell ref="I96:K96"/>
    <mergeCell ref="L96:N96"/>
    <mergeCell ref="E97:H97"/>
    <mergeCell ref="I97:K97"/>
    <mergeCell ref="L97:N97"/>
    <mergeCell ref="E98:H98"/>
    <mergeCell ref="I98:K98"/>
    <mergeCell ref="L98:N98"/>
    <mergeCell ref="E99:H99"/>
    <mergeCell ref="I99:K99"/>
    <mergeCell ref="L99:N99"/>
    <mergeCell ref="E100:H100"/>
    <mergeCell ref="I100:K100"/>
    <mergeCell ref="L100:N100"/>
    <mergeCell ref="I44:K44"/>
    <mergeCell ref="L44:N44"/>
    <mergeCell ref="E45:H45"/>
    <mergeCell ref="I45:K45"/>
    <mergeCell ref="L45:N45"/>
    <mergeCell ref="E86:H86"/>
    <mergeCell ref="I86:K86"/>
    <mergeCell ref="L86:N86"/>
    <mergeCell ref="E87:H87"/>
    <mergeCell ref="I87:K87"/>
    <mergeCell ref="L87:N87"/>
    <mergeCell ref="E46:H46"/>
    <mergeCell ref="I46:K46"/>
    <mergeCell ref="L46:N46"/>
    <mergeCell ref="E47:H47"/>
    <mergeCell ref="I47:K47"/>
    <mergeCell ref="I102:K102"/>
    <mergeCell ref="L102:N102"/>
    <mergeCell ref="E53:H53"/>
    <mergeCell ref="I53:K53"/>
    <mergeCell ref="L53:N53"/>
    <mergeCell ref="E54:H54"/>
    <mergeCell ref="I54:K54"/>
    <mergeCell ref="L54:N54"/>
    <mergeCell ref="E55:H55"/>
    <mergeCell ref="I55:K55"/>
    <mergeCell ref="L55:N55"/>
    <mergeCell ref="E56:H56"/>
    <mergeCell ref="I56:K56"/>
    <mergeCell ref="L56:N56"/>
    <mergeCell ref="E57:H57"/>
    <mergeCell ref="I57:K57"/>
    <mergeCell ref="L47:N47"/>
    <mergeCell ref="E39:H39"/>
    <mergeCell ref="I39:K39"/>
    <mergeCell ref="L39:N39"/>
    <mergeCell ref="E40:H40"/>
    <mergeCell ref="I40:K40"/>
    <mergeCell ref="L40:N40"/>
    <mergeCell ref="E41:H41"/>
    <mergeCell ref="I41:K41"/>
    <mergeCell ref="L41:N41"/>
    <mergeCell ref="E42:H42"/>
    <mergeCell ref="I42:K42"/>
    <mergeCell ref="L42:N42"/>
    <mergeCell ref="E43:H43"/>
    <mergeCell ref="I43:K43"/>
    <mergeCell ref="L43:N43"/>
    <mergeCell ref="E34:H34"/>
    <mergeCell ref="I34:K34"/>
    <mergeCell ref="L34:N34"/>
    <mergeCell ref="E35:H35"/>
    <mergeCell ref="I35:K35"/>
    <mergeCell ref="L35:N35"/>
    <mergeCell ref="E36:H36"/>
    <mergeCell ref="I36:K36"/>
    <mergeCell ref="L36:N36"/>
    <mergeCell ref="E37:H37"/>
    <mergeCell ref="I37:K37"/>
    <mergeCell ref="L37:N37"/>
    <mergeCell ref="E38:H38"/>
    <mergeCell ref="I38:K38"/>
    <mergeCell ref="L38:N38"/>
    <mergeCell ref="E44:H44"/>
    <mergeCell ref="E29:H29"/>
    <mergeCell ref="I29:K29"/>
    <mergeCell ref="L29:N29"/>
    <mergeCell ref="E30:H30"/>
    <mergeCell ref="I30:K30"/>
    <mergeCell ref="L30:N30"/>
    <mergeCell ref="E31:H31"/>
    <mergeCell ref="I31:K31"/>
    <mergeCell ref="L31:N31"/>
    <mergeCell ref="E32:H32"/>
    <mergeCell ref="I32:K32"/>
    <mergeCell ref="L32:N32"/>
    <mergeCell ref="E33:H33"/>
    <mergeCell ref="I33:K33"/>
    <mergeCell ref="L33:N33"/>
    <mergeCell ref="E24:H24"/>
    <mergeCell ref="I24:K24"/>
    <mergeCell ref="L24:N24"/>
    <mergeCell ref="E25:H25"/>
    <mergeCell ref="I25:K25"/>
    <mergeCell ref="L25:N25"/>
    <mergeCell ref="E26:H26"/>
    <mergeCell ref="I26:K26"/>
    <mergeCell ref="L26:N26"/>
    <mergeCell ref="E27:H27"/>
    <mergeCell ref="I27:K27"/>
    <mergeCell ref="L27:N27"/>
    <mergeCell ref="E28:H28"/>
    <mergeCell ref="I28:K28"/>
    <mergeCell ref="L28:N28"/>
    <mergeCell ref="E19:H19"/>
    <mergeCell ref="I19:K19"/>
    <mergeCell ref="L19:N19"/>
    <mergeCell ref="E20:H20"/>
    <mergeCell ref="I20:K20"/>
    <mergeCell ref="L20:N20"/>
    <mergeCell ref="E21:H21"/>
    <mergeCell ref="I21:K21"/>
    <mergeCell ref="L21:N21"/>
    <mergeCell ref="E22:H22"/>
    <mergeCell ref="I22:K22"/>
    <mergeCell ref="L22:N22"/>
    <mergeCell ref="E23:H23"/>
    <mergeCell ref="I23:K23"/>
    <mergeCell ref="L23:N23"/>
    <mergeCell ref="E14:H14"/>
    <mergeCell ref="I14:K14"/>
    <mergeCell ref="L14:N14"/>
    <mergeCell ref="E15:H15"/>
    <mergeCell ref="I15:K15"/>
    <mergeCell ref="L15:N15"/>
    <mergeCell ref="E16:H16"/>
    <mergeCell ref="I16:K16"/>
    <mergeCell ref="L16:N16"/>
    <mergeCell ref="E17:H17"/>
    <mergeCell ref="I17:K17"/>
    <mergeCell ref="L17:N17"/>
    <mergeCell ref="E18:H18"/>
    <mergeCell ref="I18:K18"/>
    <mergeCell ref="L18:N18"/>
    <mergeCell ref="E9:H9"/>
    <mergeCell ref="I9:K9"/>
    <mergeCell ref="L9:N9"/>
    <mergeCell ref="E10:H10"/>
    <mergeCell ref="I10:K10"/>
    <mergeCell ref="L10:N10"/>
    <mergeCell ref="E11:H11"/>
    <mergeCell ref="I11:K11"/>
    <mergeCell ref="L11:N11"/>
    <mergeCell ref="E12:H12"/>
    <mergeCell ref="I12:K12"/>
    <mergeCell ref="L12:N12"/>
    <mergeCell ref="E13:H13"/>
    <mergeCell ref="I13:K13"/>
    <mergeCell ref="L13:N13"/>
    <mergeCell ref="E3:N3"/>
    <mergeCell ref="E4:H4"/>
    <mergeCell ref="I4:K4"/>
    <mergeCell ref="L4:N4"/>
    <mergeCell ref="E5:H5"/>
    <mergeCell ref="I5:K5"/>
    <mergeCell ref="L5:N5"/>
    <mergeCell ref="E6:H6"/>
    <mergeCell ref="I6:K6"/>
    <mergeCell ref="L6:N6"/>
    <mergeCell ref="E7:H7"/>
    <mergeCell ref="I7:K7"/>
    <mergeCell ref="L7:N7"/>
    <mergeCell ref="E8:H8"/>
    <mergeCell ref="I8:K8"/>
    <mergeCell ref="L8:N8"/>
    <mergeCell ref="V83:X83"/>
    <mergeCell ref="O84:R84"/>
    <mergeCell ref="S84:U84"/>
    <mergeCell ref="V84:X84"/>
    <mergeCell ref="O81:R81"/>
    <mergeCell ref="S81:U81"/>
    <mergeCell ref="V81:X81"/>
    <mergeCell ref="O82:R82"/>
    <mergeCell ref="S82:U82"/>
    <mergeCell ref="V82:X82"/>
    <mergeCell ref="O80:R80"/>
    <mergeCell ref="S80:U80"/>
    <mergeCell ref="V80:X80"/>
    <mergeCell ref="O78:R78"/>
    <mergeCell ref="S78:U78"/>
    <mergeCell ref="V78:X78"/>
    <mergeCell ref="O79:R79"/>
    <mergeCell ref="S79:U79"/>
    <mergeCell ref="V79:X79"/>
    <mergeCell ref="O76:R76"/>
    <mergeCell ref="S76:U76"/>
    <mergeCell ref="V76:X76"/>
    <mergeCell ref="O77:R77"/>
    <mergeCell ref="S77:U77"/>
    <mergeCell ref="V77:X77"/>
    <mergeCell ref="O75:R75"/>
    <mergeCell ref="S75:U75"/>
    <mergeCell ref="V75:X75"/>
    <mergeCell ref="O73:R73"/>
    <mergeCell ref="S73:U73"/>
    <mergeCell ref="V73:X73"/>
    <mergeCell ref="O74:R74"/>
    <mergeCell ref="S74:U74"/>
    <mergeCell ref="V74:X74"/>
    <mergeCell ref="O71:R71"/>
    <mergeCell ref="S71:U71"/>
    <mergeCell ref="V71:X71"/>
    <mergeCell ref="O72:R72"/>
    <mergeCell ref="S72:U72"/>
    <mergeCell ref="V72:X72"/>
    <mergeCell ref="O70:R70"/>
    <mergeCell ref="S70:U70"/>
    <mergeCell ref="V70:X70"/>
    <mergeCell ref="O68:R68"/>
    <mergeCell ref="S68:U68"/>
    <mergeCell ref="V68:X68"/>
    <mergeCell ref="O69:R69"/>
    <mergeCell ref="S69:U69"/>
    <mergeCell ref="V69:X69"/>
    <mergeCell ref="O66:R66"/>
    <mergeCell ref="S66:U66"/>
    <mergeCell ref="V66:X66"/>
    <mergeCell ref="O67:R67"/>
    <mergeCell ref="S67:U67"/>
    <mergeCell ref="V67:X67"/>
    <mergeCell ref="O65:R65"/>
    <mergeCell ref="S65:U65"/>
    <mergeCell ref="V65:X65"/>
    <mergeCell ref="S52:U52"/>
    <mergeCell ref="V52:X52"/>
    <mergeCell ref="O63:R63"/>
    <mergeCell ref="S63:U63"/>
    <mergeCell ref="V63:X63"/>
    <mergeCell ref="O64:R64"/>
    <mergeCell ref="S64:U64"/>
    <mergeCell ref="V64:X64"/>
    <mergeCell ref="O61:R61"/>
    <mergeCell ref="S61:U61"/>
    <mergeCell ref="V61:X61"/>
    <mergeCell ref="O62:R62"/>
    <mergeCell ref="S62:U62"/>
    <mergeCell ref="V62:X62"/>
    <mergeCell ref="O60:R60"/>
    <mergeCell ref="S60:U60"/>
    <mergeCell ref="V60:X60"/>
    <mergeCell ref="O58:R58"/>
    <mergeCell ref="S58:U58"/>
    <mergeCell ref="V58:X58"/>
    <mergeCell ref="O59:R59"/>
    <mergeCell ref="S59:U59"/>
    <mergeCell ref="V59:X59"/>
    <mergeCell ref="S48:U48"/>
    <mergeCell ref="V48:X48"/>
    <mergeCell ref="O49:R49"/>
    <mergeCell ref="S49:U49"/>
    <mergeCell ref="V49:X49"/>
    <mergeCell ref="O46:R46"/>
    <mergeCell ref="S46:U46"/>
    <mergeCell ref="V46:X46"/>
    <mergeCell ref="O47:R47"/>
    <mergeCell ref="S47:U47"/>
    <mergeCell ref="V47:X47"/>
    <mergeCell ref="O9:R9"/>
    <mergeCell ref="S9:U9"/>
    <mergeCell ref="O56:R56"/>
    <mergeCell ref="S56:U56"/>
    <mergeCell ref="V56:X56"/>
    <mergeCell ref="O57:R57"/>
    <mergeCell ref="S57:U57"/>
    <mergeCell ref="V57:X57"/>
    <mergeCell ref="O55:R55"/>
    <mergeCell ref="S55:U55"/>
    <mergeCell ref="V55:X55"/>
    <mergeCell ref="O53:R53"/>
    <mergeCell ref="S53:U53"/>
    <mergeCell ref="V53:X53"/>
    <mergeCell ref="O54:R54"/>
    <mergeCell ref="S54:U54"/>
    <mergeCell ref="V54:X54"/>
    <mergeCell ref="O51:R51"/>
    <mergeCell ref="S51:U51"/>
    <mergeCell ref="V51:X51"/>
    <mergeCell ref="O52:R52"/>
    <mergeCell ref="Y88:AB88"/>
    <mergeCell ref="AC88:AE88"/>
    <mergeCell ref="AF88:AH88"/>
    <mergeCell ref="O7:R7"/>
    <mergeCell ref="S7:U7"/>
    <mergeCell ref="V7:X7"/>
    <mergeCell ref="O8:R8"/>
    <mergeCell ref="S8:U8"/>
    <mergeCell ref="V8:X8"/>
    <mergeCell ref="O6:R6"/>
    <mergeCell ref="S6:U6"/>
    <mergeCell ref="V6:X6"/>
    <mergeCell ref="O3:X3"/>
    <mergeCell ref="O4:R4"/>
    <mergeCell ref="S4:U4"/>
    <mergeCell ref="V4:X4"/>
    <mergeCell ref="O5:R5"/>
    <mergeCell ref="S5:U5"/>
    <mergeCell ref="V5:X5"/>
    <mergeCell ref="Y50:AB50"/>
    <mergeCell ref="Y81:AB81"/>
    <mergeCell ref="Y49:AB49"/>
    <mergeCell ref="Y46:AB46"/>
    <mergeCell ref="Y47:AB47"/>
    <mergeCell ref="Y48:AB48"/>
    <mergeCell ref="Y59:AB59"/>
    <mergeCell ref="Y69:AB69"/>
    <mergeCell ref="Y79:AB79"/>
    <mergeCell ref="O50:R50"/>
    <mergeCell ref="S50:U50"/>
    <mergeCell ref="V50:X50"/>
    <mergeCell ref="O48:R48"/>
    <mergeCell ref="A16:D16"/>
    <mergeCell ref="A42:D42"/>
    <mergeCell ref="A43:D43"/>
    <mergeCell ref="A44:D44"/>
    <mergeCell ref="A33:D33"/>
    <mergeCell ref="A29:D29"/>
    <mergeCell ref="A30:D30"/>
    <mergeCell ref="AC105:AE105"/>
    <mergeCell ref="Y105:AB105"/>
    <mergeCell ref="AC104:AE104"/>
    <mergeCell ref="Y104:AB104"/>
    <mergeCell ref="Y107:AB107"/>
    <mergeCell ref="AC107:AE107"/>
    <mergeCell ref="AF107:AH107"/>
    <mergeCell ref="AC101:AE101"/>
    <mergeCell ref="Y101:AB101"/>
    <mergeCell ref="Y100:AB100"/>
    <mergeCell ref="AC100:AE100"/>
    <mergeCell ref="AF100:AH100"/>
    <mergeCell ref="Y103:AB103"/>
    <mergeCell ref="AC103:AE103"/>
    <mergeCell ref="AF103:AH103"/>
    <mergeCell ref="Y83:AB83"/>
    <mergeCell ref="AC83:AE83"/>
    <mergeCell ref="AF83:AH83"/>
    <mergeCell ref="Y86:AB86"/>
    <mergeCell ref="AC86:AE86"/>
    <mergeCell ref="Y97:AB97"/>
    <mergeCell ref="AC97:AE97"/>
    <mergeCell ref="AF97:AH97"/>
    <mergeCell ref="Y98:AB98"/>
    <mergeCell ref="AC98:AE98"/>
    <mergeCell ref="A3:D4"/>
    <mergeCell ref="A5:D5"/>
    <mergeCell ref="A10:D10"/>
    <mergeCell ref="A11:D11"/>
    <mergeCell ref="A12:D12"/>
    <mergeCell ref="A32:D32"/>
    <mergeCell ref="A41:D41"/>
    <mergeCell ref="A36:D36"/>
    <mergeCell ref="A31:D31"/>
    <mergeCell ref="A26:D26"/>
    <mergeCell ref="A22:D22"/>
    <mergeCell ref="A23:D23"/>
    <mergeCell ref="A34:D34"/>
    <mergeCell ref="A35:D35"/>
    <mergeCell ref="A27:D27"/>
    <mergeCell ref="A28:D28"/>
    <mergeCell ref="A17:D17"/>
    <mergeCell ref="A18:D18"/>
    <mergeCell ref="A19:D19"/>
    <mergeCell ref="A20:D20"/>
    <mergeCell ref="A21:D21"/>
    <mergeCell ref="A25:D25"/>
    <mergeCell ref="A13:D13"/>
    <mergeCell ref="A14:D14"/>
    <mergeCell ref="A15:D15"/>
    <mergeCell ref="A6:D6"/>
    <mergeCell ref="A7:D7"/>
    <mergeCell ref="A8:D8"/>
    <mergeCell ref="A9:D9"/>
    <mergeCell ref="A24:D24"/>
    <mergeCell ref="A39:D39"/>
    <mergeCell ref="A40:D40"/>
    <mergeCell ref="A45:D45"/>
    <mergeCell ref="A37:D37"/>
    <mergeCell ref="A38:D38"/>
    <mergeCell ref="Y3:AH3"/>
    <mergeCell ref="Y6:AB6"/>
    <mergeCell ref="Y5:AB5"/>
    <mergeCell ref="AF5:AH5"/>
    <mergeCell ref="AF6:AH6"/>
    <mergeCell ref="Y4:AB4"/>
    <mergeCell ref="AC4:AE4"/>
    <mergeCell ref="AF4:AH4"/>
    <mergeCell ref="Y43:AB43"/>
    <mergeCell ref="Y31:AB31"/>
    <mergeCell ref="Y32:AB32"/>
    <mergeCell ref="Y33:AB33"/>
    <mergeCell ref="Y34:AB34"/>
    <mergeCell ref="Y35:AB35"/>
    <mergeCell ref="Y42:AB42"/>
    <mergeCell ref="Y44:AB44"/>
    <mergeCell ref="Y45:AB45"/>
    <mergeCell ref="AC44:AE44"/>
    <mergeCell ref="AF44:AH44"/>
    <mergeCell ref="AC45:AE45"/>
    <mergeCell ref="AF45:AH45"/>
    <mergeCell ref="Y38:AB38"/>
    <mergeCell ref="Y7:AB7"/>
    <mergeCell ref="Y8:AB8"/>
    <mergeCell ref="Y9:AB9"/>
    <mergeCell ref="Y29:AB29"/>
    <mergeCell ref="Y26:AB26"/>
    <mergeCell ref="AC7:AE7"/>
    <mergeCell ref="AC6:AE6"/>
    <mergeCell ref="A46:D46"/>
    <mergeCell ref="A47:D47"/>
    <mergeCell ref="A48:D48"/>
    <mergeCell ref="A49:D49"/>
    <mergeCell ref="A50:D50"/>
    <mergeCell ref="A51:D51"/>
    <mergeCell ref="A52:D52"/>
    <mergeCell ref="A56:D56"/>
    <mergeCell ref="A57:D57"/>
    <mergeCell ref="A58:D58"/>
    <mergeCell ref="A59:D59"/>
    <mergeCell ref="A53:D53"/>
    <mergeCell ref="A54:D54"/>
    <mergeCell ref="A55:D55"/>
    <mergeCell ref="A63:D63"/>
    <mergeCell ref="A64:D64"/>
    <mergeCell ref="A65:D65"/>
    <mergeCell ref="A60:D60"/>
    <mergeCell ref="A61:D61"/>
    <mergeCell ref="A62:D62"/>
    <mergeCell ref="A70:D70"/>
    <mergeCell ref="A71:D71"/>
    <mergeCell ref="A72:D72"/>
    <mergeCell ref="A66:D66"/>
    <mergeCell ref="A67:D67"/>
    <mergeCell ref="A68:D68"/>
    <mergeCell ref="A69:D69"/>
    <mergeCell ref="A84:D84"/>
    <mergeCell ref="A76:D76"/>
    <mergeCell ref="A77:D77"/>
    <mergeCell ref="A78:D78"/>
    <mergeCell ref="A79:D79"/>
    <mergeCell ref="A73:D73"/>
    <mergeCell ref="A74:D74"/>
    <mergeCell ref="A75:D75"/>
    <mergeCell ref="A86:D86"/>
    <mergeCell ref="A87:D87"/>
    <mergeCell ref="A80:D80"/>
    <mergeCell ref="A85:D85"/>
    <mergeCell ref="A81:D81"/>
    <mergeCell ref="A82:D82"/>
    <mergeCell ref="A83:D83"/>
    <mergeCell ref="A91:D91"/>
    <mergeCell ref="A92:D92"/>
    <mergeCell ref="A93:D93"/>
    <mergeCell ref="A94:D94"/>
    <mergeCell ref="A88:D88"/>
    <mergeCell ref="A89:D89"/>
    <mergeCell ref="A90:D90"/>
    <mergeCell ref="E88:H88"/>
    <mergeCell ref="I88:K88"/>
    <mergeCell ref="L88:N88"/>
    <mergeCell ref="E89:H89"/>
    <mergeCell ref="I89:K89"/>
    <mergeCell ref="L89:N89"/>
    <mergeCell ref="E90:H90"/>
    <mergeCell ref="I90:K90"/>
    <mergeCell ref="L90:N90"/>
    <mergeCell ref="A98:D98"/>
    <mergeCell ref="E91:H91"/>
    <mergeCell ref="I91:K91"/>
    <mergeCell ref="L91:N91"/>
    <mergeCell ref="E92:H92"/>
    <mergeCell ref="I92:K92"/>
    <mergeCell ref="L92:N92"/>
    <mergeCell ref="E93:H93"/>
    <mergeCell ref="I93:K93"/>
    <mergeCell ref="L93:N93"/>
    <mergeCell ref="E94:H94"/>
    <mergeCell ref="I94:K94"/>
    <mergeCell ref="L94:N94"/>
    <mergeCell ref="E95:H95"/>
    <mergeCell ref="I95:K95"/>
    <mergeCell ref="L95:N95"/>
    <mergeCell ref="A99:D99"/>
    <mergeCell ref="A100:D100"/>
    <mergeCell ref="A95:D95"/>
    <mergeCell ref="A96:D96"/>
    <mergeCell ref="A97:D97"/>
    <mergeCell ref="A105:D105"/>
    <mergeCell ref="A106:D106"/>
    <mergeCell ref="A107:D107"/>
    <mergeCell ref="A101:D101"/>
    <mergeCell ref="A102:D102"/>
    <mergeCell ref="A103:D103"/>
    <mergeCell ref="A104:D104"/>
    <mergeCell ref="Y41:AB41"/>
    <mergeCell ref="Y21:AB21"/>
    <mergeCell ref="Y22:AB22"/>
    <mergeCell ref="AC10:AE10"/>
    <mergeCell ref="AC11:AE11"/>
    <mergeCell ref="Y11:AB11"/>
    <mergeCell ref="Y12:AB12"/>
    <mergeCell ref="Y13:AB13"/>
    <mergeCell ref="Y14:AB14"/>
    <mergeCell ref="Y10:AB10"/>
    <mergeCell ref="Y23:AB23"/>
    <mergeCell ref="Y24:AB24"/>
    <mergeCell ref="Y15:AB15"/>
    <mergeCell ref="Y18:AB18"/>
    <mergeCell ref="Y19:AB19"/>
    <mergeCell ref="Y20:AB20"/>
    <mergeCell ref="Y36:AB36"/>
    <mergeCell ref="Y37:AB37"/>
    <mergeCell ref="Y27:AB27"/>
    <mergeCell ref="Y28:AB28"/>
    <mergeCell ref="AC5:AE5"/>
    <mergeCell ref="Y39:AB39"/>
    <mergeCell ref="Y40:AB40"/>
    <mergeCell ref="AC9:AE9"/>
    <mergeCell ref="AC8:AE8"/>
    <mergeCell ref="AF8:AH8"/>
    <mergeCell ref="AF9:AH9"/>
    <mergeCell ref="AF11:AH11"/>
    <mergeCell ref="AF7:AH7"/>
    <mergeCell ref="AC12:AE12"/>
    <mergeCell ref="AF12:AH12"/>
    <mergeCell ref="AC13:AE13"/>
    <mergeCell ref="AF13:AH13"/>
    <mergeCell ref="AC14:AE14"/>
    <mergeCell ref="AF14:AH14"/>
    <mergeCell ref="AC15:AE15"/>
    <mergeCell ref="AF15:AH15"/>
    <mergeCell ref="AC16:AE16"/>
    <mergeCell ref="AF16:AH16"/>
    <mergeCell ref="AC17:AE17"/>
    <mergeCell ref="AF17:AH17"/>
    <mergeCell ref="AC18:AE18"/>
    <mergeCell ref="AF18:AH18"/>
    <mergeCell ref="AC19:AE19"/>
    <mergeCell ref="AF19:AH19"/>
    <mergeCell ref="AC20:AE20"/>
    <mergeCell ref="AF20:AH20"/>
    <mergeCell ref="AC21:AE21"/>
    <mergeCell ref="AF21:AH21"/>
    <mergeCell ref="AC22:AE22"/>
    <mergeCell ref="AF22:AH22"/>
    <mergeCell ref="AC23:AE23"/>
    <mergeCell ref="AF28:AH28"/>
    <mergeCell ref="AC29:AE29"/>
    <mergeCell ref="AF29:AH29"/>
    <mergeCell ref="AC30:AE30"/>
    <mergeCell ref="AF30:AH30"/>
    <mergeCell ref="AC31:AE31"/>
    <mergeCell ref="AF31:AH31"/>
    <mergeCell ref="AC32:AE32"/>
    <mergeCell ref="AF32:AH32"/>
    <mergeCell ref="AC33:AE33"/>
    <mergeCell ref="AF33:AH33"/>
    <mergeCell ref="AC34:AE34"/>
    <mergeCell ref="AF34:AH34"/>
    <mergeCell ref="AC35:AE35"/>
    <mergeCell ref="AF35:AH35"/>
    <mergeCell ref="AC36:AE36"/>
    <mergeCell ref="AF36:AH36"/>
    <mergeCell ref="AC37:AE37"/>
    <mergeCell ref="AF37:AH37"/>
    <mergeCell ref="AC38:AE38"/>
    <mergeCell ref="AF38:AH38"/>
    <mergeCell ref="AC39:AE39"/>
    <mergeCell ref="AF39:AH39"/>
    <mergeCell ref="AC40:AE40"/>
    <mergeCell ref="AF40:AH40"/>
    <mergeCell ref="AC41:AE41"/>
    <mergeCell ref="AF41:AH41"/>
    <mergeCell ref="AC42:AE42"/>
    <mergeCell ref="AF42:AH42"/>
    <mergeCell ref="AC43:AE43"/>
    <mergeCell ref="AF43:AH43"/>
    <mergeCell ref="Y54:AB54"/>
    <mergeCell ref="AC54:AE54"/>
    <mergeCell ref="AF54:AH54"/>
    <mergeCell ref="Y51:AB51"/>
    <mergeCell ref="AC51:AE51"/>
    <mergeCell ref="AF51:AH51"/>
    <mergeCell ref="Y52:AB52"/>
    <mergeCell ref="Y53:AB53"/>
    <mergeCell ref="AC53:AE53"/>
    <mergeCell ref="AF53:AH53"/>
    <mergeCell ref="AC52:AE52"/>
    <mergeCell ref="AF52:AH52"/>
    <mergeCell ref="AC59:AE59"/>
    <mergeCell ref="AF59:AH59"/>
    <mergeCell ref="Y56:AB56"/>
    <mergeCell ref="AC56:AE56"/>
    <mergeCell ref="AF56:AH56"/>
    <mergeCell ref="Y57:AB57"/>
    <mergeCell ref="Y58:AB58"/>
    <mergeCell ref="AC58:AE58"/>
    <mergeCell ref="AF58:AH58"/>
    <mergeCell ref="AC57:AE57"/>
    <mergeCell ref="AF57:AH57"/>
    <mergeCell ref="Y55:AB55"/>
    <mergeCell ref="AC55:AE55"/>
    <mergeCell ref="AF55:AH55"/>
    <mergeCell ref="Y64:AB64"/>
    <mergeCell ref="AC64:AE64"/>
    <mergeCell ref="AF64:AH64"/>
    <mergeCell ref="Y61:AB61"/>
    <mergeCell ref="AC61:AE61"/>
    <mergeCell ref="AF61:AH61"/>
    <mergeCell ref="Y62:AB62"/>
    <mergeCell ref="Y63:AB63"/>
    <mergeCell ref="AC63:AE63"/>
    <mergeCell ref="AF63:AH63"/>
    <mergeCell ref="AC62:AE62"/>
    <mergeCell ref="AF62:AH62"/>
    <mergeCell ref="Y60:AB60"/>
    <mergeCell ref="AC60:AE60"/>
    <mergeCell ref="AF60:AH60"/>
    <mergeCell ref="AC69:AE69"/>
    <mergeCell ref="AF69:AH69"/>
    <mergeCell ref="Y66:AB66"/>
    <mergeCell ref="AC66:AE66"/>
    <mergeCell ref="AF66:AH66"/>
    <mergeCell ref="Y67:AB67"/>
    <mergeCell ref="Y68:AB68"/>
    <mergeCell ref="AC68:AE68"/>
    <mergeCell ref="AF68:AH68"/>
    <mergeCell ref="AC67:AE67"/>
    <mergeCell ref="AF67:AH67"/>
    <mergeCell ref="Y65:AB65"/>
    <mergeCell ref="AC65:AE65"/>
    <mergeCell ref="AF65:AH65"/>
    <mergeCell ref="Y74:AB74"/>
    <mergeCell ref="AC74:AE74"/>
    <mergeCell ref="AF74:AH74"/>
    <mergeCell ref="Y71:AB71"/>
    <mergeCell ref="AC71:AE71"/>
    <mergeCell ref="AF71:AH71"/>
    <mergeCell ref="Y72:AB72"/>
    <mergeCell ref="Y73:AB73"/>
    <mergeCell ref="AC73:AE73"/>
    <mergeCell ref="AF73:AH73"/>
    <mergeCell ref="AC72:AE72"/>
    <mergeCell ref="AF72:AH72"/>
    <mergeCell ref="Y70:AB70"/>
    <mergeCell ref="AC70:AE70"/>
    <mergeCell ref="AF70:AH70"/>
    <mergeCell ref="AC79:AE79"/>
    <mergeCell ref="AF79:AH79"/>
    <mergeCell ref="Y76:AB76"/>
    <mergeCell ref="AC76:AE76"/>
    <mergeCell ref="AF76:AH76"/>
    <mergeCell ref="Y77:AB77"/>
    <mergeCell ref="Y78:AB78"/>
    <mergeCell ref="AC78:AE78"/>
    <mergeCell ref="AF78:AH78"/>
    <mergeCell ref="AC77:AE77"/>
    <mergeCell ref="AF77:AH77"/>
    <mergeCell ref="Y75:AB75"/>
    <mergeCell ref="AC75:AE75"/>
    <mergeCell ref="AF75:AH75"/>
    <mergeCell ref="AF86:AH86"/>
    <mergeCell ref="Y87:AB87"/>
    <mergeCell ref="AC87:AE87"/>
    <mergeCell ref="AF87:AH87"/>
    <mergeCell ref="Y84:AB84"/>
    <mergeCell ref="AC84:AE84"/>
    <mergeCell ref="AF84:AH84"/>
    <mergeCell ref="AF95:AH95"/>
    <mergeCell ref="AC95:AE95"/>
    <mergeCell ref="Y95:AB95"/>
    <mergeCell ref="Y99:AB99"/>
    <mergeCell ref="AC99:AE99"/>
    <mergeCell ref="AF99:AH99"/>
    <mergeCell ref="AF101:AH101"/>
    <mergeCell ref="AF104:AH104"/>
    <mergeCell ref="AF105:AH105"/>
    <mergeCell ref="Y106:AB106"/>
    <mergeCell ref="AC106:AE106"/>
    <mergeCell ref="AF106:AH106"/>
    <mergeCell ref="AC89:AE89"/>
    <mergeCell ref="AF89:AH89"/>
    <mergeCell ref="Y90:AB90"/>
    <mergeCell ref="AC90:AE90"/>
    <mergeCell ref="AF90:AH90"/>
    <mergeCell ref="Y91:AB91"/>
    <mergeCell ref="AC91:AE91"/>
    <mergeCell ref="AF91:AH91"/>
    <mergeCell ref="Y92:AB92"/>
    <mergeCell ref="AC92:AE92"/>
    <mergeCell ref="AF92:AH92"/>
    <mergeCell ref="Y93:AB93"/>
    <mergeCell ref="AC93:AE93"/>
    <mergeCell ref="AF93:AH93"/>
    <mergeCell ref="Y94:AB94"/>
    <mergeCell ref="AC94:AE94"/>
    <mergeCell ref="AF94:AH94"/>
    <mergeCell ref="AF98:AH98"/>
    <mergeCell ref="Y102:AB102"/>
    <mergeCell ref="Y89:AB89"/>
  </mergeCells>
  <phoneticPr fontId="2"/>
  <pageMargins left="0.59055118110236227" right="0.59055118110236227" top="0.78740157480314965" bottom="0.59055118110236227" header="0.51181102362204722" footer="0.31496062992125984"/>
  <pageSetup paperSize="9" scale="89" firstPageNumber="5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10"/>
  </sheetPr>
  <dimension ref="A1:AW496"/>
  <sheetViews>
    <sheetView showGridLines="0" view="pageBreakPreview" topLeftCell="A8" zoomScaleNormal="115" zoomScaleSheetLayoutView="100" workbookViewId="0">
      <selection activeCell="A25" sqref="A25:D25"/>
    </sheetView>
  </sheetViews>
  <sheetFormatPr defaultRowHeight="15.95" customHeight="1"/>
  <cols>
    <col min="1" max="4" width="2.125" style="4" customWidth="1"/>
    <col min="5" max="81" width="2.125" style="1" customWidth="1"/>
    <col min="82" max="16384" width="9" style="1"/>
  </cols>
  <sheetData>
    <row r="1" spans="1:44" s="37" customFormat="1" ht="21" customHeight="1">
      <c r="A1" s="36" t="s">
        <v>24</v>
      </c>
      <c r="C1" s="37" t="s">
        <v>25</v>
      </c>
    </row>
    <row r="2" spans="1:44" s="11" customFormat="1" ht="15" customHeight="1">
      <c r="A2" s="10"/>
      <c r="B2" s="10"/>
      <c r="C2" s="10"/>
      <c r="D2" s="10"/>
    </row>
    <row r="3" spans="1:44" s="10" customFormat="1" ht="15" customHeight="1">
      <c r="A3" s="60" t="s">
        <v>9</v>
      </c>
      <c r="B3" s="60"/>
      <c r="C3" s="60"/>
      <c r="D3" s="60"/>
      <c r="E3" s="62" t="s">
        <v>29</v>
      </c>
      <c r="F3" s="63"/>
      <c r="G3" s="63"/>
      <c r="H3" s="63"/>
      <c r="I3" s="63"/>
      <c r="J3" s="63"/>
      <c r="K3" s="63"/>
      <c r="L3" s="63"/>
      <c r="M3" s="63"/>
      <c r="N3" s="63"/>
      <c r="O3" s="62" t="s">
        <v>28</v>
      </c>
      <c r="P3" s="63"/>
      <c r="Q3" s="63"/>
      <c r="R3" s="63"/>
      <c r="S3" s="63"/>
      <c r="T3" s="63"/>
      <c r="U3" s="63"/>
      <c r="V3" s="63"/>
      <c r="W3" s="63"/>
      <c r="X3" s="64"/>
      <c r="Y3" s="62" t="s">
        <v>27</v>
      </c>
      <c r="Z3" s="63"/>
      <c r="AA3" s="63"/>
      <c r="AB3" s="63"/>
      <c r="AC3" s="63"/>
      <c r="AD3" s="63"/>
      <c r="AE3" s="63"/>
      <c r="AF3" s="63"/>
      <c r="AG3" s="63"/>
      <c r="AH3" s="64"/>
      <c r="AI3" s="63" t="s">
        <v>26</v>
      </c>
      <c r="AJ3" s="63"/>
      <c r="AK3" s="63"/>
      <c r="AL3" s="63"/>
      <c r="AM3" s="63"/>
      <c r="AN3" s="63"/>
      <c r="AO3" s="63"/>
      <c r="AP3" s="63"/>
      <c r="AQ3" s="63"/>
      <c r="AR3" s="63"/>
    </row>
    <row r="4" spans="1:44" s="10" customFormat="1" ht="15" customHeight="1">
      <c r="A4" s="61"/>
      <c r="B4" s="61"/>
      <c r="C4" s="61"/>
      <c r="D4" s="61"/>
      <c r="E4" s="56" t="s">
        <v>0</v>
      </c>
      <c r="F4" s="51"/>
      <c r="G4" s="51"/>
      <c r="H4" s="57"/>
      <c r="I4" s="51" t="s">
        <v>1</v>
      </c>
      <c r="J4" s="51"/>
      <c r="K4" s="57"/>
      <c r="L4" s="50" t="s">
        <v>2</v>
      </c>
      <c r="M4" s="51"/>
      <c r="N4" s="55"/>
      <c r="O4" s="58" t="s">
        <v>0</v>
      </c>
      <c r="P4" s="59"/>
      <c r="Q4" s="59"/>
      <c r="R4" s="59"/>
      <c r="S4" s="59" t="s">
        <v>1</v>
      </c>
      <c r="T4" s="59"/>
      <c r="U4" s="59"/>
      <c r="V4" s="50" t="s">
        <v>2</v>
      </c>
      <c r="W4" s="51"/>
      <c r="X4" s="55"/>
      <c r="Y4" s="56" t="s">
        <v>0</v>
      </c>
      <c r="Z4" s="51"/>
      <c r="AA4" s="51"/>
      <c r="AB4" s="57"/>
      <c r="AC4" s="51" t="s">
        <v>1</v>
      </c>
      <c r="AD4" s="51"/>
      <c r="AE4" s="57"/>
      <c r="AF4" s="50" t="s">
        <v>2</v>
      </c>
      <c r="AG4" s="51"/>
      <c r="AH4" s="55"/>
      <c r="AI4" s="58" t="s">
        <v>0</v>
      </c>
      <c r="AJ4" s="59"/>
      <c r="AK4" s="59"/>
      <c r="AL4" s="59"/>
      <c r="AM4" s="59" t="s">
        <v>1</v>
      </c>
      <c r="AN4" s="59"/>
      <c r="AO4" s="59"/>
      <c r="AP4" s="50" t="s">
        <v>2</v>
      </c>
      <c r="AQ4" s="51"/>
      <c r="AR4" s="51"/>
    </row>
    <row r="5" spans="1:44" s="11" customFormat="1" ht="21" customHeight="1">
      <c r="A5" s="142" t="s">
        <v>69</v>
      </c>
      <c r="B5" s="142"/>
      <c r="C5" s="142"/>
      <c r="D5" s="142"/>
      <c r="E5" s="141">
        <v>3781</v>
      </c>
      <c r="F5" s="141"/>
      <c r="G5" s="141"/>
      <c r="H5" s="141"/>
      <c r="I5" s="140">
        <v>1961</v>
      </c>
      <c r="J5" s="140"/>
      <c r="K5" s="140"/>
      <c r="L5" s="140">
        <v>1820</v>
      </c>
      <c r="M5" s="140"/>
      <c r="N5" s="140"/>
      <c r="O5" s="141">
        <v>4321</v>
      </c>
      <c r="P5" s="141"/>
      <c r="Q5" s="141"/>
      <c r="R5" s="141"/>
      <c r="S5" s="140">
        <v>2234</v>
      </c>
      <c r="T5" s="140"/>
      <c r="U5" s="140"/>
      <c r="V5" s="140">
        <v>2087</v>
      </c>
      <c r="W5" s="140"/>
      <c r="X5" s="140"/>
      <c r="Y5" s="141">
        <v>3900</v>
      </c>
      <c r="Z5" s="141"/>
      <c r="AA5" s="141"/>
      <c r="AB5" s="141"/>
      <c r="AC5" s="140">
        <v>1989</v>
      </c>
      <c r="AD5" s="140"/>
      <c r="AE5" s="140"/>
      <c r="AF5" s="140">
        <v>1911</v>
      </c>
      <c r="AG5" s="140"/>
      <c r="AH5" s="140"/>
      <c r="AI5" s="141">
        <v>3283</v>
      </c>
      <c r="AJ5" s="141"/>
      <c r="AK5" s="141"/>
      <c r="AL5" s="141"/>
      <c r="AM5" s="140">
        <v>1641</v>
      </c>
      <c r="AN5" s="140"/>
      <c r="AO5" s="140"/>
      <c r="AP5" s="140">
        <v>1642</v>
      </c>
      <c r="AQ5" s="140"/>
      <c r="AR5" s="140"/>
    </row>
    <row r="6" spans="1:44" s="11" customFormat="1" ht="21" customHeight="1">
      <c r="A6" s="82" t="s">
        <v>70</v>
      </c>
      <c r="B6" s="82"/>
      <c r="C6" s="82"/>
      <c r="D6" s="82"/>
      <c r="E6" s="67">
        <v>3640</v>
      </c>
      <c r="F6" s="67"/>
      <c r="G6" s="67"/>
      <c r="H6" s="67"/>
      <c r="I6" s="65">
        <v>1868</v>
      </c>
      <c r="J6" s="65"/>
      <c r="K6" s="65"/>
      <c r="L6" s="65">
        <v>1772</v>
      </c>
      <c r="M6" s="65"/>
      <c r="N6" s="65"/>
      <c r="O6" s="67">
        <v>4186</v>
      </c>
      <c r="P6" s="67"/>
      <c r="Q6" s="67"/>
      <c r="R6" s="67"/>
      <c r="S6" s="65">
        <v>2178</v>
      </c>
      <c r="T6" s="65"/>
      <c r="U6" s="65"/>
      <c r="V6" s="65">
        <v>2008</v>
      </c>
      <c r="W6" s="65"/>
      <c r="X6" s="65"/>
      <c r="Y6" s="67">
        <v>4373</v>
      </c>
      <c r="Z6" s="67"/>
      <c r="AA6" s="67"/>
      <c r="AB6" s="67"/>
      <c r="AC6" s="65">
        <v>2220</v>
      </c>
      <c r="AD6" s="65"/>
      <c r="AE6" s="65"/>
      <c r="AF6" s="65">
        <v>2153</v>
      </c>
      <c r="AG6" s="65"/>
      <c r="AH6" s="65"/>
      <c r="AI6" s="67">
        <v>4083</v>
      </c>
      <c r="AJ6" s="67"/>
      <c r="AK6" s="67"/>
      <c r="AL6" s="67"/>
      <c r="AM6" s="65">
        <v>2103</v>
      </c>
      <c r="AN6" s="65"/>
      <c r="AO6" s="65"/>
      <c r="AP6" s="65">
        <v>1980</v>
      </c>
      <c r="AQ6" s="65"/>
      <c r="AR6" s="65"/>
    </row>
    <row r="7" spans="1:44" s="11" customFormat="1" ht="21" customHeight="1">
      <c r="A7" s="82" t="s">
        <v>71</v>
      </c>
      <c r="B7" s="82"/>
      <c r="C7" s="82"/>
      <c r="D7" s="82"/>
      <c r="E7" s="67">
        <v>4264</v>
      </c>
      <c r="F7" s="67"/>
      <c r="G7" s="67"/>
      <c r="H7" s="67"/>
      <c r="I7" s="65">
        <v>2179</v>
      </c>
      <c r="J7" s="65"/>
      <c r="K7" s="65"/>
      <c r="L7" s="65">
        <v>2085</v>
      </c>
      <c r="M7" s="65"/>
      <c r="N7" s="65"/>
      <c r="O7" s="67">
        <v>3990</v>
      </c>
      <c r="P7" s="67"/>
      <c r="Q7" s="67"/>
      <c r="R7" s="67"/>
      <c r="S7" s="65">
        <v>2047</v>
      </c>
      <c r="T7" s="65"/>
      <c r="U7" s="65"/>
      <c r="V7" s="65">
        <v>1943</v>
      </c>
      <c r="W7" s="65"/>
      <c r="X7" s="65"/>
      <c r="Y7" s="67">
        <v>4339</v>
      </c>
      <c r="Z7" s="67"/>
      <c r="AA7" s="67"/>
      <c r="AB7" s="67"/>
      <c r="AC7" s="65">
        <v>2246</v>
      </c>
      <c r="AD7" s="65"/>
      <c r="AE7" s="65"/>
      <c r="AF7" s="65">
        <v>2093</v>
      </c>
      <c r="AG7" s="65"/>
      <c r="AH7" s="65"/>
      <c r="AI7" s="67">
        <v>4466</v>
      </c>
      <c r="AJ7" s="67"/>
      <c r="AK7" s="67"/>
      <c r="AL7" s="67"/>
      <c r="AM7" s="65">
        <v>2280</v>
      </c>
      <c r="AN7" s="65"/>
      <c r="AO7" s="65"/>
      <c r="AP7" s="65">
        <v>2186</v>
      </c>
      <c r="AQ7" s="65"/>
      <c r="AR7" s="65"/>
    </row>
    <row r="8" spans="1:44" s="11" customFormat="1" ht="21" customHeight="1">
      <c r="A8" s="82" t="s">
        <v>52</v>
      </c>
      <c r="B8" s="82"/>
      <c r="C8" s="82"/>
      <c r="D8" s="82"/>
      <c r="E8" s="67">
        <v>5570</v>
      </c>
      <c r="F8" s="67"/>
      <c r="G8" s="67"/>
      <c r="H8" s="67"/>
      <c r="I8" s="65">
        <v>2826</v>
      </c>
      <c r="J8" s="65"/>
      <c r="K8" s="65"/>
      <c r="L8" s="65">
        <v>2744</v>
      </c>
      <c r="M8" s="65"/>
      <c r="N8" s="65"/>
      <c r="O8" s="67">
        <v>4698</v>
      </c>
      <c r="P8" s="67"/>
      <c r="Q8" s="67"/>
      <c r="R8" s="67"/>
      <c r="S8" s="65">
        <v>2326</v>
      </c>
      <c r="T8" s="65"/>
      <c r="U8" s="65"/>
      <c r="V8" s="65">
        <v>2372</v>
      </c>
      <c r="W8" s="65"/>
      <c r="X8" s="65"/>
      <c r="Y8" s="67">
        <v>4336</v>
      </c>
      <c r="Z8" s="67"/>
      <c r="AA8" s="67"/>
      <c r="AB8" s="67"/>
      <c r="AC8" s="65">
        <v>2191</v>
      </c>
      <c r="AD8" s="65"/>
      <c r="AE8" s="65"/>
      <c r="AF8" s="65">
        <v>2145</v>
      </c>
      <c r="AG8" s="65"/>
      <c r="AH8" s="65"/>
      <c r="AI8" s="67">
        <v>4706</v>
      </c>
      <c r="AJ8" s="67"/>
      <c r="AK8" s="67"/>
      <c r="AL8" s="67"/>
      <c r="AM8" s="65">
        <v>2472</v>
      </c>
      <c r="AN8" s="65"/>
      <c r="AO8" s="65"/>
      <c r="AP8" s="65">
        <v>2234</v>
      </c>
      <c r="AQ8" s="65"/>
      <c r="AR8" s="65"/>
    </row>
    <row r="9" spans="1:44" s="11" customFormat="1" ht="21" customHeight="1">
      <c r="A9" s="82" t="s">
        <v>53</v>
      </c>
      <c r="B9" s="82"/>
      <c r="C9" s="82"/>
      <c r="D9" s="82"/>
      <c r="E9" s="67">
        <v>6747</v>
      </c>
      <c r="F9" s="67"/>
      <c r="G9" s="67"/>
      <c r="H9" s="67"/>
      <c r="I9" s="65">
        <v>3301</v>
      </c>
      <c r="J9" s="65"/>
      <c r="K9" s="65"/>
      <c r="L9" s="65">
        <v>3446</v>
      </c>
      <c r="M9" s="65"/>
      <c r="N9" s="65"/>
      <c r="O9" s="67">
        <v>4928</v>
      </c>
      <c r="P9" s="67"/>
      <c r="Q9" s="67"/>
      <c r="R9" s="67"/>
      <c r="S9" s="65">
        <v>2448</v>
      </c>
      <c r="T9" s="65"/>
      <c r="U9" s="65"/>
      <c r="V9" s="65">
        <v>2480</v>
      </c>
      <c r="W9" s="65"/>
      <c r="X9" s="65"/>
      <c r="Y9" s="67">
        <v>4059</v>
      </c>
      <c r="Z9" s="67"/>
      <c r="AA9" s="67"/>
      <c r="AB9" s="67"/>
      <c r="AC9" s="65">
        <v>2059</v>
      </c>
      <c r="AD9" s="65"/>
      <c r="AE9" s="65"/>
      <c r="AF9" s="65">
        <v>2000</v>
      </c>
      <c r="AG9" s="65"/>
      <c r="AH9" s="65"/>
      <c r="AI9" s="67">
        <v>3759</v>
      </c>
      <c r="AJ9" s="67"/>
      <c r="AK9" s="67"/>
      <c r="AL9" s="67"/>
      <c r="AM9" s="65">
        <v>1890</v>
      </c>
      <c r="AN9" s="65"/>
      <c r="AO9" s="65"/>
      <c r="AP9" s="65">
        <v>1869</v>
      </c>
      <c r="AQ9" s="65"/>
      <c r="AR9" s="65"/>
    </row>
    <row r="10" spans="1:44" s="11" customFormat="1" ht="21" customHeight="1">
      <c r="A10" s="82" t="s">
        <v>54</v>
      </c>
      <c r="B10" s="82"/>
      <c r="C10" s="82"/>
      <c r="D10" s="82"/>
      <c r="E10" s="67">
        <v>5996</v>
      </c>
      <c r="F10" s="67"/>
      <c r="G10" s="67"/>
      <c r="H10" s="67"/>
      <c r="I10" s="65">
        <v>2865</v>
      </c>
      <c r="J10" s="65"/>
      <c r="K10" s="65"/>
      <c r="L10" s="65">
        <v>3131</v>
      </c>
      <c r="M10" s="65"/>
      <c r="N10" s="65"/>
      <c r="O10" s="67">
        <v>6430</v>
      </c>
      <c r="P10" s="67"/>
      <c r="Q10" s="67"/>
      <c r="R10" s="67"/>
      <c r="S10" s="65">
        <v>3093</v>
      </c>
      <c r="T10" s="65"/>
      <c r="U10" s="65"/>
      <c r="V10" s="65">
        <v>3337</v>
      </c>
      <c r="W10" s="65"/>
      <c r="X10" s="65"/>
      <c r="Y10" s="67">
        <v>4577</v>
      </c>
      <c r="Z10" s="67"/>
      <c r="AA10" s="67"/>
      <c r="AB10" s="67"/>
      <c r="AC10" s="65">
        <v>2209</v>
      </c>
      <c r="AD10" s="65"/>
      <c r="AE10" s="65"/>
      <c r="AF10" s="65">
        <v>2368</v>
      </c>
      <c r="AG10" s="65"/>
      <c r="AH10" s="65"/>
      <c r="AI10" s="67">
        <v>3615</v>
      </c>
      <c r="AJ10" s="67"/>
      <c r="AK10" s="67"/>
      <c r="AL10" s="67"/>
      <c r="AM10" s="65">
        <v>1745</v>
      </c>
      <c r="AN10" s="65"/>
      <c r="AO10" s="65"/>
      <c r="AP10" s="65">
        <v>1870</v>
      </c>
      <c r="AQ10" s="65"/>
      <c r="AR10" s="65"/>
    </row>
    <row r="11" spans="1:44" s="11" customFormat="1" ht="21" customHeight="1">
      <c r="A11" s="82" t="s">
        <v>55</v>
      </c>
      <c r="B11" s="82"/>
      <c r="C11" s="82"/>
      <c r="D11" s="82"/>
      <c r="E11" s="67">
        <v>4838</v>
      </c>
      <c r="F11" s="67"/>
      <c r="G11" s="67"/>
      <c r="H11" s="67"/>
      <c r="I11" s="65">
        <v>2437</v>
      </c>
      <c r="J11" s="65"/>
      <c r="K11" s="65"/>
      <c r="L11" s="65">
        <v>2401</v>
      </c>
      <c r="M11" s="65"/>
      <c r="N11" s="65"/>
      <c r="O11" s="67">
        <v>6214</v>
      </c>
      <c r="P11" s="67"/>
      <c r="Q11" s="67"/>
      <c r="R11" s="67"/>
      <c r="S11" s="65">
        <v>2983</v>
      </c>
      <c r="T11" s="65"/>
      <c r="U11" s="65"/>
      <c r="V11" s="65">
        <v>3231</v>
      </c>
      <c r="W11" s="65"/>
      <c r="X11" s="65"/>
      <c r="Y11" s="67">
        <v>6290</v>
      </c>
      <c r="Z11" s="67"/>
      <c r="AA11" s="67"/>
      <c r="AB11" s="67"/>
      <c r="AC11" s="65">
        <v>3052</v>
      </c>
      <c r="AD11" s="65"/>
      <c r="AE11" s="65"/>
      <c r="AF11" s="65">
        <v>3238</v>
      </c>
      <c r="AG11" s="65"/>
      <c r="AH11" s="65"/>
      <c r="AI11" s="67">
        <v>4513</v>
      </c>
      <c r="AJ11" s="67"/>
      <c r="AK11" s="67"/>
      <c r="AL11" s="67"/>
      <c r="AM11" s="65">
        <v>2158</v>
      </c>
      <c r="AN11" s="65"/>
      <c r="AO11" s="65"/>
      <c r="AP11" s="65">
        <v>2355</v>
      </c>
      <c r="AQ11" s="65"/>
      <c r="AR11" s="65"/>
    </row>
    <row r="12" spans="1:44" s="11" customFormat="1" ht="21" customHeight="1">
      <c r="A12" s="82" t="s">
        <v>56</v>
      </c>
      <c r="B12" s="82"/>
      <c r="C12" s="82"/>
      <c r="D12" s="82"/>
      <c r="E12" s="67">
        <v>3814</v>
      </c>
      <c r="F12" s="67"/>
      <c r="G12" s="67"/>
      <c r="H12" s="67"/>
      <c r="I12" s="65">
        <v>1865</v>
      </c>
      <c r="J12" s="65"/>
      <c r="K12" s="65"/>
      <c r="L12" s="65">
        <v>1949</v>
      </c>
      <c r="M12" s="65"/>
      <c r="N12" s="65"/>
      <c r="O12" s="67">
        <v>5137</v>
      </c>
      <c r="P12" s="67"/>
      <c r="Q12" s="67"/>
      <c r="R12" s="67"/>
      <c r="S12" s="65">
        <v>2551</v>
      </c>
      <c r="T12" s="65"/>
      <c r="U12" s="65"/>
      <c r="V12" s="65">
        <v>2586</v>
      </c>
      <c r="W12" s="65"/>
      <c r="X12" s="65"/>
      <c r="Y12" s="67">
        <v>6038</v>
      </c>
      <c r="Z12" s="67"/>
      <c r="AA12" s="67"/>
      <c r="AB12" s="67"/>
      <c r="AC12" s="65">
        <v>2880</v>
      </c>
      <c r="AD12" s="65"/>
      <c r="AE12" s="65"/>
      <c r="AF12" s="65">
        <v>3158</v>
      </c>
      <c r="AG12" s="65"/>
      <c r="AH12" s="65"/>
      <c r="AI12" s="67">
        <v>6445</v>
      </c>
      <c r="AJ12" s="67"/>
      <c r="AK12" s="67"/>
      <c r="AL12" s="67"/>
      <c r="AM12" s="65">
        <v>3128</v>
      </c>
      <c r="AN12" s="65"/>
      <c r="AO12" s="65"/>
      <c r="AP12" s="65">
        <v>3317</v>
      </c>
      <c r="AQ12" s="65"/>
      <c r="AR12" s="65"/>
    </row>
    <row r="13" spans="1:44" s="11" customFormat="1" ht="21" customHeight="1">
      <c r="A13" s="76" t="s">
        <v>57</v>
      </c>
      <c r="B13" s="76"/>
      <c r="C13" s="76"/>
      <c r="D13" s="76"/>
      <c r="E13" s="75">
        <v>4735</v>
      </c>
      <c r="F13" s="75"/>
      <c r="G13" s="75"/>
      <c r="H13" s="75"/>
      <c r="I13" s="74">
        <v>2240</v>
      </c>
      <c r="J13" s="74"/>
      <c r="K13" s="74"/>
      <c r="L13" s="74">
        <v>2495</v>
      </c>
      <c r="M13" s="74"/>
      <c r="N13" s="74"/>
      <c r="O13" s="75">
        <v>4102</v>
      </c>
      <c r="P13" s="75"/>
      <c r="Q13" s="75"/>
      <c r="R13" s="75"/>
      <c r="S13" s="74">
        <v>2028</v>
      </c>
      <c r="T13" s="74"/>
      <c r="U13" s="74"/>
      <c r="V13" s="74">
        <v>2074</v>
      </c>
      <c r="W13" s="74"/>
      <c r="X13" s="74"/>
      <c r="Y13" s="75">
        <v>5126</v>
      </c>
      <c r="Z13" s="75"/>
      <c r="AA13" s="75"/>
      <c r="AB13" s="75"/>
      <c r="AC13" s="74">
        <v>2527</v>
      </c>
      <c r="AD13" s="74"/>
      <c r="AE13" s="74"/>
      <c r="AF13" s="74">
        <v>2599</v>
      </c>
      <c r="AG13" s="74"/>
      <c r="AH13" s="74"/>
      <c r="AI13" s="75">
        <v>6034</v>
      </c>
      <c r="AJ13" s="75"/>
      <c r="AK13" s="75"/>
      <c r="AL13" s="75"/>
      <c r="AM13" s="74">
        <v>2889</v>
      </c>
      <c r="AN13" s="74"/>
      <c r="AO13" s="74"/>
      <c r="AP13" s="74">
        <v>3145</v>
      </c>
      <c r="AQ13" s="74"/>
      <c r="AR13" s="74"/>
    </row>
    <row r="14" spans="1:44" s="11" customFormat="1" ht="21" customHeight="1">
      <c r="A14" s="76" t="s">
        <v>58</v>
      </c>
      <c r="B14" s="76"/>
      <c r="C14" s="76"/>
      <c r="D14" s="76"/>
      <c r="E14" s="75">
        <v>6559</v>
      </c>
      <c r="F14" s="75"/>
      <c r="G14" s="75"/>
      <c r="H14" s="75"/>
      <c r="I14" s="74">
        <v>3049</v>
      </c>
      <c r="J14" s="74"/>
      <c r="K14" s="74"/>
      <c r="L14" s="74">
        <v>3510</v>
      </c>
      <c r="M14" s="74"/>
      <c r="N14" s="74"/>
      <c r="O14" s="75">
        <v>4847</v>
      </c>
      <c r="P14" s="75"/>
      <c r="Q14" s="75"/>
      <c r="R14" s="75"/>
      <c r="S14" s="74">
        <v>2295</v>
      </c>
      <c r="T14" s="74"/>
      <c r="U14" s="74"/>
      <c r="V14" s="74">
        <v>2552</v>
      </c>
      <c r="W14" s="74"/>
      <c r="X14" s="74"/>
      <c r="Y14" s="75">
        <v>4162</v>
      </c>
      <c r="Z14" s="75"/>
      <c r="AA14" s="75"/>
      <c r="AB14" s="75"/>
      <c r="AC14" s="74">
        <v>2052</v>
      </c>
      <c r="AD14" s="74"/>
      <c r="AE14" s="74"/>
      <c r="AF14" s="74">
        <v>2110</v>
      </c>
      <c r="AG14" s="74"/>
      <c r="AH14" s="74"/>
      <c r="AI14" s="75">
        <v>5058</v>
      </c>
      <c r="AJ14" s="75"/>
      <c r="AK14" s="75"/>
      <c r="AL14" s="75"/>
      <c r="AM14" s="74">
        <v>2474</v>
      </c>
      <c r="AN14" s="74"/>
      <c r="AO14" s="74"/>
      <c r="AP14" s="74">
        <v>2584</v>
      </c>
      <c r="AQ14" s="74"/>
      <c r="AR14" s="74"/>
    </row>
    <row r="15" spans="1:44" s="11" customFormat="1" ht="21" customHeight="1">
      <c r="A15" s="76" t="s">
        <v>59</v>
      </c>
      <c r="B15" s="76"/>
      <c r="C15" s="76"/>
      <c r="D15" s="76"/>
      <c r="E15" s="75">
        <v>6474</v>
      </c>
      <c r="F15" s="75"/>
      <c r="G15" s="75"/>
      <c r="H15" s="75"/>
      <c r="I15" s="74">
        <v>3121</v>
      </c>
      <c r="J15" s="74"/>
      <c r="K15" s="74"/>
      <c r="L15" s="74">
        <v>3353</v>
      </c>
      <c r="M15" s="74"/>
      <c r="N15" s="74"/>
      <c r="O15" s="75">
        <v>6567</v>
      </c>
      <c r="P15" s="75"/>
      <c r="Q15" s="75"/>
      <c r="R15" s="75"/>
      <c r="S15" s="74">
        <v>3008</v>
      </c>
      <c r="T15" s="74"/>
      <c r="U15" s="74"/>
      <c r="V15" s="74">
        <v>3559</v>
      </c>
      <c r="W15" s="74"/>
      <c r="X15" s="74"/>
      <c r="Y15" s="75">
        <v>4737</v>
      </c>
      <c r="Z15" s="75"/>
      <c r="AA15" s="75"/>
      <c r="AB15" s="75"/>
      <c r="AC15" s="74">
        <v>2225</v>
      </c>
      <c r="AD15" s="74"/>
      <c r="AE15" s="74"/>
      <c r="AF15" s="74">
        <v>2512</v>
      </c>
      <c r="AG15" s="74"/>
      <c r="AH15" s="74"/>
      <c r="AI15" s="75">
        <v>4120</v>
      </c>
      <c r="AJ15" s="75"/>
      <c r="AK15" s="75"/>
      <c r="AL15" s="75"/>
      <c r="AM15" s="74">
        <v>2026</v>
      </c>
      <c r="AN15" s="74"/>
      <c r="AO15" s="74"/>
      <c r="AP15" s="74">
        <v>2094</v>
      </c>
      <c r="AQ15" s="74"/>
      <c r="AR15" s="74"/>
    </row>
    <row r="16" spans="1:44" s="11" customFormat="1" ht="21" customHeight="1">
      <c r="A16" s="76" t="s">
        <v>60</v>
      </c>
      <c r="B16" s="76"/>
      <c r="C16" s="76"/>
      <c r="D16" s="76"/>
      <c r="E16" s="75">
        <v>5148</v>
      </c>
      <c r="F16" s="75"/>
      <c r="G16" s="75"/>
      <c r="H16" s="75"/>
      <c r="I16" s="74">
        <v>2742</v>
      </c>
      <c r="J16" s="74"/>
      <c r="K16" s="74"/>
      <c r="L16" s="74">
        <v>2406</v>
      </c>
      <c r="M16" s="74"/>
      <c r="N16" s="74"/>
      <c r="O16" s="75">
        <v>6347</v>
      </c>
      <c r="P16" s="75"/>
      <c r="Q16" s="75"/>
      <c r="R16" s="75"/>
      <c r="S16" s="74">
        <v>3051</v>
      </c>
      <c r="T16" s="74"/>
      <c r="U16" s="74"/>
      <c r="V16" s="74">
        <v>3296</v>
      </c>
      <c r="W16" s="74"/>
      <c r="X16" s="74"/>
      <c r="Y16" s="75">
        <v>6389</v>
      </c>
      <c r="Z16" s="75"/>
      <c r="AA16" s="75"/>
      <c r="AB16" s="75"/>
      <c r="AC16" s="74">
        <v>2934</v>
      </c>
      <c r="AD16" s="74"/>
      <c r="AE16" s="74"/>
      <c r="AF16" s="74">
        <v>3455</v>
      </c>
      <c r="AG16" s="74"/>
      <c r="AH16" s="74"/>
      <c r="AI16" s="75">
        <v>4701</v>
      </c>
      <c r="AJ16" s="75"/>
      <c r="AK16" s="75"/>
      <c r="AL16" s="75"/>
      <c r="AM16" s="74">
        <v>2222</v>
      </c>
      <c r="AN16" s="74"/>
      <c r="AO16" s="74"/>
      <c r="AP16" s="74">
        <v>2479</v>
      </c>
      <c r="AQ16" s="74"/>
      <c r="AR16" s="74"/>
    </row>
    <row r="17" spans="1:45" s="11" customFormat="1" ht="21" customHeight="1">
      <c r="A17" s="76" t="s">
        <v>61</v>
      </c>
      <c r="B17" s="76"/>
      <c r="C17" s="76"/>
      <c r="D17" s="76"/>
      <c r="E17" s="75">
        <v>3561</v>
      </c>
      <c r="F17" s="75"/>
      <c r="G17" s="75"/>
      <c r="H17" s="75"/>
      <c r="I17" s="74">
        <v>1886</v>
      </c>
      <c r="J17" s="74"/>
      <c r="K17" s="74"/>
      <c r="L17" s="74">
        <v>1675</v>
      </c>
      <c r="M17" s="74"/>
      <c r="N17" s="74"/>
      <c r="O17" s="75">
        <v>5058</v>
      </c>
      <c r="P17" s="75"/>
      <c r="Q17" s="75"/>
      <c r="R17" s="75"/>
      <c r="S17" s="74">
        <v>2662</v>
      </c>
      <c r="T17" s="74"/>
      <c r="U17" s="74"/>
      <c r="V17" s="74">
        <v>2396</v>
      </c>
      <c r="W17" s="74"/>
      <c r="X17" s="74"/>
      <c r="Y17" s="75">
        <v>6209</v>
      </c>
      <c r="Z17" s="75"/>
      <c r="AA17" s="75"/>
      <c r="AB17" s="75"/>
      <c r="AC17" s="74">
        <v>2973</v>
      </c>
      <c r="AD17" s="74"/>
      <c r="AE17" s="74"/>
      <c r="AF17" s="74">
        <v>3236</v>
      </c>
      <c r="AG17" s="74"/>
      <c r="AH17" s="74"/>
      <c r="AI17" s="75">
        <v>6246</v>
      </c>
      <c r="AJ17" s="75"/>
      <c r="AK17" s="75"/>
      <c r="AL17" s="75"/>
      <c r="AM17" s="74">
        <v>2851</v>
      </c>
      <c r="AN17" s="74"/>
      <c r="AO17" s="74"/>
      <c r="AP17" s="74">
        <v>3395</v>
      </c>
      <c r="AQ17" s="74"/>
      <c r="AR17" s="74"/>
    </row>
    <row r="18" spans="1:45" s="11" customFormat="1" ht="21" customHeight="1">
      <c r="A18" s="76" t="s">
        <v>62</v>
      </c>
      <c r="B18" s="76"/>
      <c r="C18" s="76"/>
      <c r="D18" s="76"/>
      <c r="E18" s="75">
        <v>2591</v>
      </c>
      <c r="F18" s="75"/>
      <c r="G18" s="75"/>
      <c r="H18" s="75"/>
      <c r="I18" s="74">
        <v>1275</v>
      </c>
      <c r="J18" s="74"/>
      <c r="K18" s="74"/>
      <c r="L18" s="74">
        <v>1316</v>
      </c>
      <c r="M18" s="74"/>
      <c r="N18" s="74"/>
      <c r="O18" s="75">
        <v>3383</v>
      </c>
      <c r="P18" s="75"/>
      <c r="Q18" s="75"/>
      <c r="R18" s="75"/>
      <c r="S18" s="74">
        <v>1750</v>
      </c>
      <c r="T18" s="74"/>
      <c r="U18" s="74"/>
      <c r="V18" s="74">
        <v>1633</v>
      </c>
      <c r="W18" s="74"/>
      <c r="X18" s="74"/>
      <c r="Y18" s="75">
        <v>4861</v>
      </c>
      <c r="Z18" s="75"/>
      <c r="AA18" s="75"/>
      <c r="AB18" s="75"/>
      <c r="AC18" s="74">
        <v>2506</v>
      </c>
      <c r="AD18" s="74"/>
      <c r="AE18" s="74"/>
      <c r="AF18" s="74">
        <v>2355</v>
      </c>
      <c r="AG18" s="74"/>
      <c r="AH18" s="74"/>
      <c r="AI18" s="75">
        <v>5911</v>
      </c>
      <c r="AJ18" s="75"/>
      <c r="AK18" s="75"/>
      <c r="AL18" s="75"/>
      <c r="AM18" s="74">
        <v>2783</v>
      </c>
      <c r="AN18" s="74"/>
      <c r="AO18" s="74"/>
      <c r="AP18" s="74">
        <v>3128</v>
      </c>
      <c r="AQ18" s="74"/>
      <c r="AR18" s="74"/>
    </row>
    <row r="19" spans="1:45" s="14" customFormat="1" ht="21" customHeight="1">
      <c r="A19" s="76" t="s">
        <v>63</v>
      </c>
      <c r="B19" s="76"/>
      <c r="C19" s="76"/>
      <c r="D19" s="76"/>
      <c r="E19" s="75">
        <v>1672</v>
      </c>
      <c r="F19" s="75"/>
      <c r="G19" s="75"/>
      <c r="H19" s="75"/>
      <c r="I19" s="74">
        <v>703</v>
      </c>
      <c r="J19" s="74"/>
      <c r="K19" s="74"/>
      <c r="L19" s="74">
        <v>969</v>
      </c>
      <c r="M19" s="74"/>
      <c r="N19" s="74"/>
      <c r="O19" s="75">
        <v>2406</v>
      </c>
      <c r="P19" s="75"/>
      <c r="Q19" s="75"/>
      <c r="R19" s="75"/>
      <c r="S19" s="74">
        <v>1124</v>
      </c>
      <c r="T19" s="74"/>
      <c r="U19" s="74"/>
      <c r="V19" s="74">
        <v>1282</v>
      </c>
      <c r="W19" s="74"/>
      <c r="X19" s="74"/>
      <c r="Y19" s="75">
        <v>3184</v>
      </c>
      <c r="Z19" s="75"/>
      <c r="AA19" s="75"/>
      <c r="AB19" s="75"/>
      <c r="AC19" s="74">
        <v>1598</v>
      </c>
      <c r="AD19" s="74"/>
      <c r="AE19" s="74"/>
      <c r="AF19" s="74">
        <v>1586</v>
      </c>
      <c r="AG19" s="74"/>
      <c r="AH19" s="74"/>
      <c r="AI19" s="75">
        <v>4541</v>
      </c>
      <c r="AJ19" s="75"/>
      <c r="AK19" s="75"/>
      <c r="AL19" s="75"/>
      <c r="AM19" s="74">
        <v>2294</v>
      </c>
      <c r="AN19" s="74"/>
      <c r="AO19" s="74"/>
      <c r="AP19" s="74">
        <v>2247</v>
      </c>
      <c r="AQ19" s="74"/>
      <c r="AR19" s="74"/>
    </row>
    <row r="20" spans="1:45" s="14" customFormat="1" ht="21" customHeight="1">
      <c r="A20" s="76" t="s">
        <v>64</v>
      </c>
      <c r="B20" s="76"/>
      <c r="C20" s="76"/>
      <c r="D20" s="76"/>
      <c r="E20" s="75">
        <v>1195</v>
      </c>
      <c r="F20" s="75"/>
      <c r="G20" s="75"/>
      <c r="H20" s="75"/>
      <c r="I20" s="74">
        <v>437</v>
      </c>
      <c r="J20" s="74"/>
      <c r="K20" s="74"/>
      <c r="L20" s="74">
        <v>758</v>
      </c>
      <c r="M20" s="74"/>
      <c r="N20" s="74"/>
      <c r="O20" s="75">
        <v>1508</v>
      </c>
      <c r="P20" s="75"/>
      <c r="Q20" s="75"/>
      <c r="R20" s="75"/>
      <c r="S20" s="74">
        <v>584</v>
      </c>
      <c r="T20" s="74"/>
      <c r="U20" s="74"/>
      <c r="V20" s="74">
        <v>924</v>
      </c>
      <c r="W20" s="74"/>
      <c r="X20" s="74"/>
      <c r="Y20" s="75">
        <v>2166</v>
      </c>
      <c r="Z20" s="75"/>
      <c r="AA20" s="75"/>
      <c r="AB20" s="75"/>
      <c r="AC20" s="74">
        <v>979</v>
      </c>
      <c r="AD20" s="74"/>
      <c r="AE20" s="74"/>
      <c r="AF20" s="74">
        <v>1187</v>
      </c>
      <c r="AG20" s="74"/>
      <c r="AH20" s="74"/>
      <c r="AI20" s="75">
        <v>2815</v>
      </c>
      <c r="AJ20" s="75"/>
      <c r="AK20" s="75"/>
      <c r="AL20" s="75"/>
      <c r="AM20" s="74">
        <v>1352</v>
      </c>
      <c r="AN20" s="74"/>
      <c r="AO20" s="74"/>
      <c r="AP20" s="74">
        <v>1463</v>
      </c>
      <c r="AQ20" s="74"/>
      <c r="AR20" s="74"/>
    </row>
    <row r="21" spans="1:45" s="11" customFormat="1" ht="21" customHeight="1">
      <c r="A21" s="82" t="s">
        <v>65</v>
      </c>
      <c r="B21" s="82"/>
      <c r="C21" s="82"/>
      <c r="D21" s="82"/>
      <c r="E21" s="81">
        <v>909</v>
      </c>
      <c r="F21" s="81"/>
      <c r="G21" s="81"/>
      <c r="H21" s="81"/>
      <c r="I21" s="80">
        <v>311</v>
      </c>
      <c r="J21" s="80"/>
      <c r="K21" s="80"/>
      <c r="L21" s="80">
        <v>598</v>
      </c>
      <c r="M21" s="80"/>
      <c r="N21" s="80"/>
      <c r="O21" s="81">
        <v>945</v>
      </c>
      <c r="P21" s="81"/>
      <c r="Q21" s="81"/>
      <c r="R21" s="81"/>
      <c r="S21" s="80">
        <v>320</v>
      </c>
      <c r="T21" s="80"/>
      <c r="U21" s="80"/>
      <c r="V21" s="80">
        <v>625</v>
      </c>
      <c r="W21" s="80"/>
      <c r="X21" s="80"/>
      <c r="Y21" s="81">
        <v>1343</v>
      </c>
      <c r="Z21" s="81"/>
      <c r="AA21" s="81"/>
      <c r="AB21" s="81"/>
      <c r="AC21" s="80">
        <v>478</v>
      </c>
      <c r="AD21" s="80"/>
      <c r="AE21" s="80"/>
      <c r="AF21" s="80">
        <v>865</v>
      </c>
      <c r="AG21" s="80"/>
      <c r="AH21" s="80"/>
      <c r="AI21" s="81">
        <v>1755</v>
      </c>
      <c r="AJ21" s="81"/>
      <c r="AK21" s="81"/>
      <c r="AL21" s="81"/>
      <c r="AM21" s="80">
        <v>715</v>
      </c>
      <c r="AN21" s="80"/>
      <c r="AO21" s="80"/>
      <c r="AP21" s="80">
        <v>1040</v>
      </c>
      <c r="AQ21" s="80"/>
      <c r="AR21" s="80"/>
    </row>
    <row r="22" spans="1:45" s="11" customFormat="1" ht="21" customHeight="1">
      <c r="A22" s="82" t="s">
        <v>66</v>
      </c>
      <c r="B22" s="82"/>
      <c r="C22" s="82"/>
      <c r="D22" s="82"/>
      <c r="E22" s="81">
        <v>436</v>
      </c>
      <c r="F22" s="81"/>
      <c r="G22" s="81"/>
      <c r="H22" s="81"/>
      <c r="I22" s="80">
        <v>138</v>
      </c>
      <c r="J22" s="80"/>
      <c r="K22" s="80"/>
      <c r="L22" s="80">
        <v>298</v>
      </c>
      <c r="M22" s="80"/>
      <c r="N22" s="80"/>
      <c r="O22" s="81">
        <v>622</v>
      </c>
      <c r="P22" s="81"/>
      <c r="Q22" s="81"/>
      <c r="R22" s="81"/>
      <c r="S22" s="80">
        <v>179</v>
      </c>
      <c r="T22" s="80"/>
      <c r="U22" s="80"/>
      <c r="V22" s="80">
        <v>443</v>
      </c>
      <c r="W22" s="80"/>
      <c r="X22" s="80"/>
      <c r="Y22" s="81">
        <v>739</v>
      </c>
      <c r="Z22" s="81"/>
      <c r="AA22" s="81"/>
      <c r="AB22" s="81"/>
      <c r="AC22" s="80">
        <v>199</v>
      </c>
      <c r="AD22" s="80"/>
      <c r="AE22" s="80"/>
      <c r="AF22" s="80">
        <v>540</v>
      </c>
      <c r="AG22" s="80"/>
      <c r="AH22" s="80"/>
      <c r="AI22" s="81">
        <v>975</v>
      </c>
      <c r="AJ22" s="81"/>
      <c r="AK22" s="81"/>
      <c r="AL22" s="81"/>
      <c r="AM22" s="80">
        <v>280</v>
      </c>
      <c r="AN22" s="80"/>
      <c r="AO22" s="80"/>
      <c r="AP22" s="80">
        <v>695</v>
      </c>
      <c r="AQ22" s="80"/>
      <c r="AR22" s="80"/>
    </row>
    <row r="23" spans="1:45" s="11" customFormat="1" ht="21" customHeight="1">
      <c r="A23" s="82" t="s">
        <v>67</v>
      </c>
      <c r="B23" s="82"/>
      <c r="C23" s="82"/>
      <c r="D23" s="82"/>
      <c r="E23" s="81">
        <v>120</v>
      </c>
      <c r="F23" s="81"/>
      <c r="G23" s="81"/>
      <c r="H23" s="81"/>
      <c r="I23" s="80">
        <v>29</v>
      </c>
      <c r="J23" s="80"/>
      <c r="K23" s="80"/>
      <c r="L23" s="80">
        <v>91</v>
      </c>
      <c r="M23" s="80"/>
      <c r="N23" s="80"/>
      <c r="O23" s="81">
        <v>211</v>
      </c>
      <c r="P23" s="81"/>
      <c r="Q23" s="81"/>
      <c r="R23" s="81"/>
      <c r="S23" s="80">
        <v>51</v>
      </c>
      <c r="T23" s="80"/>
      <c r="U23" s="80"/>
      <c r="V23" s="80">
        <v>160</v>
      </c>
      <c r="W23" s="80"/>
      <c r="X23" s="80"/>
      <c r="Y23" s="81">
        <v>399</v>
      </c>
      <c r="Z23" s="81"/>
      <c r="AA23" s="81"/>
      <c r="AB23" s="81"/>
      <c r="AC23" s="80">
        <v>81</v>
      </c>
      <c r="AD23" s="80"/>
      <c r="AE23" s="80"/>
      <c r="AF23" s="80">
        <v>318</v>
      </c>
      <c r="AG23" s="80"/>
      <c r="AH23" s="80"/>
      <c r="AI23" s="81">
        <v>444</v>
      </c>
      <c r="AJ23" s="81"/>
      <c r="AK23" s="81"/>
      <c r="AL23" s="81"/>
      <c r="AM23" s="80">
        <v>89</v>
      </c>
      <c r="AN23" s="80"/>
      <c r="AO23" s="80"/>
      <c r="AP23" s="80">
        <v>355</v>
      </c>
      <c r="AQ23" s="80"/>
      <c r="AR23" s="80"/>
    </row>
    <row r="24" spans="1:45" s="11" customFormat="1" ht="21" customHeight="1">
      <c r="A24" s="82" t="s">
        <v>68</v>
      </c>
      <c r="B24" s="82"/>
      <c r="C24" s="82"/>
      <c r="D24" s="82"/>
      <c r="E24" s="81">
        <v>20</v>
      </c>
      <c r="F24" s="81"/>
      <c r="G24" s="81"/>
      <c r="H24" s="81"/>
      <c r="I24" s="80">
        <v>2</v>
      </c>
      <c r="J24" s="80"/>
      <c r="K24" s="80"/>
      <c r="L24" s="80">
        <v>18</v>
      </c>
      <c r="M24" s="80"/>
      <c r="N24" s="80"/>
      <c r="O24" s="81">
        <v>44</v>
      </c>
      <c r="P24" s="81"/>
      <c r="Q24" s="81"/>
      <c r="R24" s="81"/>
      <c r="S24" s="80">
        <v>10</v>
      </c>
      <c r="T24" s="80"/>
      <c r="U24" s="80"/>
      <c r="V24" s="80">
        <v>34</v>
      </c>
      <c r="W24" s="80"/>
      <c r="X24" s="80"/>
      <c r="Y24" s="81">
        <v>105</v>
      </c>
      <c r="Z24" s="81"/>
      <c r="AA24" s="81"/>
      <c r="AB24" s="81"/>
      <c r="AC24" s="80">
        <v>17</v>
      </c>
      <c r="AD24" s="80"/>
      <c r="AE24" s="80"/>
      <c r="AF24" s="80">
        <v>88</v>
      </c>
      <c r="AG24" s="80"/>
      <c r="AH24" s="80"/>
      <c r="AI24" s="81">
        <v>150</v>
      </c>
      <c r="AJ24" s="81"/>
      <c r="AK24" s="81"/>
      <c r="AL24" s="81"/>
      <c r="AM24" s="80">
        <v>23</v>
      </c>
      <c r="AN24" s="80"/>
      <c r="AO24" s="80"/>
      <c r="AP24" s="80">
        <v>127</v>
      </c>
      <c r="AQ24" s="80"/>
      <c r="AR24" s="80"/>
    </row>
    <row r="25" spans="1:45" s="11" customFormat="1" ht="21" customHeight="1">
      <c r="A25" s="129" t="s">
        <v>51</v>
      </c>
      <c r="B25" s="129"/>
      <c r="C25" s="129"/>
      <c r="D25" s="129"/>
      <c r="E25" s="143" t="s">
        <v>30</v>
      </c>
      <c r="F25" s="143"/>
      <c r="G25" s="143"/>
      <c r="H25" s="143"/>
      <c r="I25" s="144" t="s">
        <v>30</v>
      </c>
      <c r="J25" s="144"/>
      <c r="K25" s="144"/>
      <c r="L25" s="144" t="s">
        <v>30</v>
      </c>
      <c r="M25" s="144"/>
      <c r="N25" s="144"/>
      <c r="O25" s="145">
        <v>5</v>
      </c>
      <c r="P25" s="145"/>
      <c r="Q25" s="145"/>
      <c r="R25" s="145"/>
      <c r="S25" s="146">
        <v>1</v>
      </c>
      <c r="T25" s="146"/>
      <c r="U25" s="146"/>
      <c r="V25" s="146">
        <v>4</v>
      </c>
      <c r="W25" s="146"/>
      <c r="X25" s="146"/>
      <c r="Y25" s="86">
        <v>8</v>
      </c>
      <c r="Z25" s="86"/>
      <c r="AA25" s="86"/>
      <c r="AB25" s="86"/>
      <c r="AC25" s="150" t="s">
        <v>10</v>
      </c>
      <c r="AD25" s="150"/>
      <c r="AE25" s="150"/>
      <c r="AF25" s="87">
        <v>8</v>
      </c>
      <c r="AG25" s="87"/>
      <c r="AH25" s="87"/>
      <c r="AI25" s="86">
        <v>26</v>
      </c>
      <c r="AJ25" s="86"/>
      <c r="AK25" s="86"/>
      <c r="AL25" s="86"/>
      <c r="AM25" s="150">
        <v>2</v>
      </c>
      <c r="AN25" s="150"/>
      <c r="AO25" s="150"/>
      <c r="AP25" s="87">
        <v>24</v>
      </c>
      <c r="AQ25" s="87"/>
      <c r="AR25" s="87"/>
      <c r="AS25" s="14"/>
    </row>
    <row r="26" spans="1:45" s="11" customFormat="1" ht="15" customHeight="1">
      <c r="A26" s="130" t="s">
        <v>40</v>
      </c>
      <c r="B26" s="130"/>
      <c r="C26" s="130"/>
      <c r="D26" s="130"/>
      <c r="E26" s="122">
        <v>334</v>
      </c>
      <c r="F26" s="122"/>
      <c r="G26" s="122"/>
      <c r="H26" s="122"/>
      <c r="I26" s="124">
        <v>201</v>
      </c>
      <c r="J26" s="124"/>
      <c r="K26" s="124"/>
      <c r="L26" s="124">
        <v>133</v>
      </c>
      <c r="M26" s="124"/>
      <c r="N26" s="124"/>
      <c r="O26" s="122">
        <v>970</v>
      </c>
      <c r="P26" s="122"/>
      <c r="Q26" s="122"/>
      <c r="R26" s="122"/>
      <c r="S26" s="124">
        <v>530</v>
      </c>
      <c r="T26" s="124"/>
      <c r="U26" s="124"/>
      <c r="V26" s="124">
        <v>440</v>
      </c>
      <c r="W26" s="124"/>
      <c r="X26" s="124"/>
      <c r="Y26" s="122">
        <v>304</v>
      </c>
      <c r="Z26" s="122"/>
      <c r="AA26" s="122"/>
      <c r="AB26" s="122"/>
      <c r="AC26" s="124">
        <v>164</v>
      </c>
      <c r="AD26" s="124"/>
      <c r="AE26" s="124"/>
      <c r="AF26" s="124">
        <v>140</v>
      </c>
      <c r="AG26" s="124"/>
      <c r="AH26" s="124"/>
      <c r="AI26" s="122">
        <f>SUM(AM26:AR26)</f>
        <v>40</v>
      </c>
      <c r="AJ26" s="122"/>
      <c r="AK26" s="122"/>
      <c r="AL26" s="122"/>
      <c r="AM26" s="124">
        <v>25</v>
      </c>
      <c r="AN26" s="124"/>
      <c r="AO26" s="124"/>
      <c r="AP26" s="124">
        <v>15</v>
      </c>
      <c r="AQ26" s="124"/>
      <c r="AR26" s="124"/>
      <c r="AS26" s="14"/>
    </row>
    <row r="27" spans="1:45" s="11" customFormat="1" ht="21" customHeight="1">
      <c r="A27" s="138" t="s">
        <v>14</v>
      </c>
      <c r="B27" s="138"/>
      <c r="C27" s="138"/>
      <c r="D27" s="138"/>
      <c r="E27" s="139">
        <f>SUM(E5,E6,E7,E8,E9,E10,E11,E12,E13,E14,E15,E16,E17,E18,E19,E20,E21,E22,E23,E24,E25,E26)</f>
        <v>72404</v>
      </c>
      <c r="F27" s="139"/>
      <c r="G27" s="139"/>
      <c r="H27" s="139"/>
      <c r="I27" s="137">
        <f>SUM(I5,I6,I7,I8,I9,I10,I11,I12,I13,I14,I15,I16,I17,I18,I19,I20,I21,I22,I23,I24,I25,I26)</f>
        <v>35436</v>
      </c>
      <c r="J27" s="137"/>
      <c r="K27" s="137"/>
      <c r="L27" s="137">
        <f>SUM(L5,L6,L7,L8,L9,L10,L11,L12,L13,L14,L15,L16,L17,L18,L19,L20,L21,L22,L23,L24,L25,L26)</f>
        <v>36968</v>
      </c>
      <c r="M27" s="137"/>
      <c r="N27" s="137"/>
      <c r="O27" s="139">
        <f>SUM(O5,O6,O7,O8,O9,O10,O11,O12,O13,O14,O15,O16,O17,O18,O19,O20,O21,O22,O23,O24,O25,O26)</f>
        <v>76919</v>
      </c>
      <c r="P27" s="139"/>
      <c r="Q27" s="139"/>
      <c r="R27" s="139"/>
      <c r="S27" s="137">
        <f>SUM(S5,S6,S7,S8,S9,S10,S11,S12,S13,S14,S15,S16,S17,S18,S19,S20,S21,S22,S23,S24,S25,S26)</f>
        <v>37453</v>
      </c>
      <c r="T27" s="137"/>
      <c r="U27" s="137"/>
      <c r="V27" s="137">
        <f>SUM(V5,V6,V7,V8,V9,V10,V11,V12,V13,V14,V15,V16,V17,V18,V19,V20,V21,V22,V23,V24,V25,V26)</f>
        <v>39466</v>
      </c>
      <c r="W27" s="137"/>
      <c r="X27" s="137"/>
      <c r="Y27" s="139">
        <f>SUM(Y5,Y6,Y7,Y8,Y9,Y10,Y11,Y12,Y13,Y14,Y15,Y16,Y17,Y18,Y19,Y20,Y21,Y22,Y23,Y24,Y25,Y26)</f>
        <v>77644</v>
      </c>
      <c r="Z27" s="139"/>
      <c r="AA27" s="139"/>
      <c r="AB27" s="139"/>
      <c r="AC27" s="137">
        <f>SUM(AC5,AC6,AC7,AC8,AC9,AC10,AC11,AC12,AC13,AC14,AC15,AC16,AC17,AC18,AC19,AC20,AC21,AC22,AC23,AC24,AC25,AC26)</f>
        <v>37579</v>
      </c>
      <c r="AD27" s="137"/>
      <c r="AE27" s="137"/>
      <c r="AF27" s="137">
        <f>SUM(AF5,AF6,AF7,AF8,AF9,AF10,AF11,AF12,AF13,AF14,AF15,AF16,AF17,AF18,AF19,AF20,AF21,AF22,AF23,AF24,AF25,AF26)</f>
        <v>40065</v>
      </c>
      <c r="AG27" s="137"/>
      <c r="AH27" s="137"/>
      <c r="AI27" s="139">
        <f>SUM(AI5,AI6,AI7,AI8,AI9,AI10,AI11,AI12,AI13,AI14,AI15,AI16,AI17,AI18,AI19,AI20,AI21,AI22,AI23,AI24,AI25,AI26)</f>
        <v>77686</v>
      </c>
      <c r="AJ27" s="139"/>
      <c r="AK27" s="139"/>
      <c r="AL27" s="139"/>
      <c r="AM27" s="137">
        <f>SUM(AM5,AM6,AM7,AM8,AM9,AM10,AM11,AM12,AM13,AM14,AM15,AM16,AM17,AM18,AM19,AM20,AM21,AM22,AM23,AM24,AM25,AM26)</f>
        <v>37442</v>
      </c>
      <c r="AN27" s="137"/>
      <c r="AO27" s="137"/>
      <c r="AP27" s="137">
        <f>SUM(AP5,AP6,AP7,AP8,AP9,AP10,AP11,AP12,AP13,AP14,AP15,AP16,AP17,AP18,AP19,AP20,AP21,AP22,AP23,AP24,AP25,AP26)</f>
        <v>40244</v>
      </c>
      <c r="AQ27" s="137"/>
      <c r="AR27" s="137"/>
    </row>
    <row r="28" spans="1:45" s="11" customFormat="1" ht="15" customHeight="1">
      <c r="A28" s="28"/>
      <c r="B28" s="28"/>
      <c r="C28" s="28"/>
      <c r="D28" s="28"/>
      <c r="E28" s="29"/>
      <c r="F28" s="29"/>
      <c r="G28" s="29"/>
      <c r="H28" s="29"/>
      <c r="I28" s="35"/>
      <c r="J28" s="35"/>
      <c r="K28" s="35"/>
      <c r="L28" s="35"/>
      <c r="M28" s="35"/>
      <c r="N28" s="35"/>
      <c r="O28" s="29"/>
      <c r="P28" s="29"/>
      <c r="Q28" s="29"/>
      <c r="R28" s="29"/>
      <c r="S28" s="35"/>
      <c r="T28" s="35"/>
      <c r="U28" s="35"/>
      <c r="V28" s="35"/>
      <c r="W28" s="35"/>
      <c r="X28" s="35"/>
      <c r="Y28" s="29"/>
      <c r="Z28" s="29"/>
      <c r="AA28" s="29"/>
      <c r="AB28" s="29"/>
      <c r="AC28" s="35"/>
      <c r="AD28" s="35"/>
      <c r="AE28" s="35"/>
      <c r="AF28" s="35"/>
      <c r="AG28" s="35"/>
      <c r="AH28" s="35"/>
      <c r="AI28" s="29"/>
      <c r="AJ28" s="29"/>
      <c r="AK28" s="29"/>
      <c r="AL28" s="29"/>
      <c r="AM28" s="35"/>
      <c r="AN28" s="35"/>
      <c r="AO28" s="35"/>
      <c r="AP28" s="35"/>
      <c r="AQ28" s="35"/>
      <c r="AR28" s="35"/>
      <c r="AS28" s="14"/>
    </row>
    <row r="30" spans="1:45" s="11" customFormat="1" ht="15" customHeight="1">
      <c r="A30" s="160" t="s">
        <v>11</v>
      </c>
      <c r="B30" s="161"/>
      <c r="C30" s="161"/>
      <c r="D30" s="161"/>
      <c r="E30" s="26"/>
      <c r="F30" s="26"/>
      <c r="G30" s="26"/>
      <c r="H30" s="26"/>
      <c r="I30" s="26"/>
      <c r="J30" s="26"/>
      <c r="K30" s="26"/>
      <c r="L30" s="26"/>
      <c r="M30" s="26"/>
      <c r="N30" s="38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43"/>
    </row>
    <row r="31" spans="1:45" s="10" customFormat="1" ht="15" customHeight="1">
      <c r="A31" s="60" t="s">
        <v>9</v>
      </c>
      <c r="B31" s="60"/>
      <c r="C31" s="60"/>
      <c r="D31" s="162"/>
      <c r="E31" s="164" t="s">
        <v>29</v>
      </c>
      <c r="F31" s="165"/>
      <c r="G31" s="165"/>
      <c r="H31" s="165"/>
      <c r="I31" s="165"/>
      <c r="J31" s="165"/>
      <c r="K31" s="165"/>
      <c r="L31" s="165"/>
      <c r="M31" s="165"/>
      <c r="N31" s="166"/>
      <c r="O31" s="164" t="s">
        <v>28</v>
      </c>
      <c r="P31" s="165"/>
      <c r="Q31" s="165"/>
      <c r="R31" s="165"/>
      <c r="S31" s="165"/>
      <c r="T31" s="165"/>
      <c r="U31" s="165"/>
      <c r="V31" s="165"/>
      <c r="W31" s="165"/>
      <c r="X31" s="166"/>
      <c r="Y31" s="164" t="s">
        <v>27</v>
      </c>
      <c r="Z31" s="165"/>
      <c r="AA31" s="165"/>
      <c r="AB31" s="165"/>
      <c r="AC31" s="165"/>
      <c r="AD31" s="165"/>
      <c r="AE31" s="165"/>
      <c r="AF31" s="165"/>
      <c r="AG31" s="165"/>
      <c r="AH31" s="166"/>
      <c r="AI31" s="164" t="s">
        <v>26</v>
      </c>
      <c r="AJ31" s="165"/>
      <c r="AK31" s="165"/>
      <c r="AL31" s="165"/>
      <c r="AM31" s="165"/>
      <c r="AN31" s="165"/>
      <c r="AO31" s="165"/>
      <c r="AP31" s="165"/>
      <c r="AQ31" s="165"/>
      <c r="AR31" s="165"/>
    </row>
    <row r="32" spans="1:45" s="10" customFormat="1" ht="15" customHeight="1">
      <c r="A32" s="61"/>
      <c r="B32" s="61"/>
      <c r="C32" s="61"/>
      <c r="D32" s="163"/>
      <c r="E32" s="56" t="s">
        <v>0</v>
      </c>
      <c r="F32" s="51"/>
      <c r="G32" s="51"/>
      <c r="H32" s="57"/>
      <c r="I32" s="50" t="s">
        <v>1</v>
      </c>
      <c r="J32" s="51"/>
      <c r="K32" s="57"/>
      <c r="L32" s="50" t="s">
        <v>2</v>
      </c>
      <c r="M32" s="51"/>
      <c r="N32" s="55"/>
      <c r="O32" s="56" t="s">
        <v>0</v>
      </c>
      <c r="P32" s="51"/>
      <c r="Q32" s="51"/>
      <c r="R32" s="57"/>
      <c r="S32" s="50" t="s">
        <v>1</v>
      </c>
      <c r="T32" s="51"/>
      <c r="U32" s="57"/>
      <c r="V32" s="50" t="s">
        <v>2</v>
      </c>
      <c r="W32" s="51"/>
      <c r="X32" s="55"/>
      <c r="Y32" s="56" t="s">
        <v>0</v>
      </c>
      <c r="Z32" s="51"/>
      <c r="AA32" s="51"/>
      <c r="AB32" s="57"/>
      <c r="AC32" s="50" t="s">
        <v>1</v>
      </c>
      <c r="AD32" s="51"/>
      <c r="AE32" s="57"/>
      <c r="AF32" s="50" t="s">
        <v>2</v>
      </c>
      <c r="AG32" s="51"/>
      <c r="AH32" s="55"/>
      <c r="AI32" s="56" t="s">
        <v>0</v>
      </c>
      <c r="AJ32" s="51"/>
      <c r="AK32" s="51"/>
      <c r="AL32" s="57"/>
      <c r="AM32" s="50" t="s">
        <v>1</v>
      </c>
      <c r="AN32" s="51"/>
      <c r="AO32" s="57"/>
      <c r="AP32" s="50" t="s">
        <v>2</v>
      </c>
      <c r="AQ32" s="51"/>
      <c r="AR32" s="51"/>
    </row>
    <row r="33" spans="1:49" s="11" customFormat="1" ht="15" customHeight="1">
      <c r="A33" s="147" t="s">
        <v>45</v>
      </c>
      <c r="B33" s="148"/>
      <c r="C33" s="148"/>
      <c r="D33" s="149"/>
      <c r="E33" s="27"/>
      <c r="F33" s="26"/>
      <c r="G33" s="26"/>
      <c r="H33" s="26"/>
      <c r="I33" s="26"/>
      <c r="J33" s="26"/>
      <c r="K33" s="26"/>
      <c r="L33" s="17"/>
      <c r="M33" s="17"/>
      <c r="N33" s="17"/>
      <c r="O33" s="26"/>
      <c r="P33" s="26"/>
      <c r="Q33" s="26"/>
      <c r="R33" s="26"/>
      <c r="S33" s="26"/>
      <c r="T33" s="26"/>
      <c r="U33" s="26"/>
      <c r="V33" s="17"/>
      <c r="W33" s="17"/>
      <c r="X33" s="17"/>
      <c r="Y33" s="9"/>
      <c r="Z33" s="9"/>
      <c r="AA33" s="9"/>
      <c r="AB33" s="9"/>
      <c r="AC33" s="9"/>
      <c r="AD33" s="9"/>
      <c r="AE33" s="9"/>
      <c r="AF33" s="8"/>
      <c r="AG33" s="8"/>
      <c r="AH33" s="8"/>
      <c r="AI33" s="9"/>
      <c r="AJ33" s="9"/>
      <c r="AK33" s="9"/>
      <c r="AL33" s="9"/>
      <c r="AM33" s="9"/>
      <c r="AN33" s="9"/>
      <c r="AO33" s="9"/>
      <c r="AP33" s="8"/>
      <c r="AQ33" s="8"/>
      <c r="AR33" s="8"/>
      <c r="AV33" s="14"/>
      <c r="AW33" s="14"/>
    </row>
    <row r="34" spans="1:49" s="11" customFormat="1" ht="15" customHeight="1">
      <c r="A34" s="99" t="s">
        <v>47</v>
      </c>
      <c r="B34" s="100"/>
      <c r="C34" s="100"/>
      <c r="D34" s="152"/>
      <c r="E34" s="105">
        <f>SUM('年齢（各歳のみ）'!E5,'年齢（各歳のみ）'!E6,'年齢（各歳のみ）'!E7)</f>
        <v>11685</v>
      </c>
      <c r="F34" s="81"/>
      <c r="G34" s="81"/>
      <c r="H34" s="81"/>
      <c r="I34" s="80">
        <f>SUM('年齢（各歳のみ）'!I5,'年齢（各歳のみ）'!I6,'年齢（各歳のみ）'!I7)</f>
        <v>6008</v>
      </c>
      <c r="J34" s="80"/>
      <c r="K34" s="80"/>
      <c r="L34" s="80">
        <f>SUM('年齢（各歳のみ）'!L5,'年齢（各歳のみ）'!L6,'年齢（各歳のみ）'!L7)</f>
        <v>5677</v>
      </c>
      <c r="M34" s="80"/>
      <c r="N34" s="80"/>
      <c r="O34" s="81">
        <f>SUM('年齢（各歳のみ）'!O5,'年齢（各歳のみ）'!O6,'年齢（各歳のみ）'!O7)</f>
        <v>12497</v>
      </c>
      <c r="P34" s="81"/>
      <c r="Q34" s="81"/>
      <c r="R34" s="81"/>
      <c r="S34" s="80">
        <f>SUM('年齢（各歳のみ）'!S5,'年齢（各歳のみ）'!S6,'年齢（各歳のみ）'!S7)</f>
        <v>6459</v>
      </c>
      <c r="T34" s="80"/>
      <c r="U34" s="80"/>
      <c r="V34" s="80">
        <f>SUM('年齢（各歳のみ）'!V5,'年齢（各歳のみ）'!V6,'年齢（各歳のみ）'!V7)</f>
        <v>6038</v>
      </c>
      <c r="W34" s="80"/>
      <c r="X34" s="80"/>
      <c r="Y34" s="81">
        <f>SUM('年齢（各歳のみ）'!Y5,'年齢（各歳のみ）'!Y6,'年齢（各歳のみ）'!Y7)</f>
        <v>12612</v>
      </c>
      <c r="Z34" s="81"/>
      <c r="AA34" s="81"/>
      <c r="AB34" s="81"/>
      <c r="AC34" s="80">
        <f>SUM('年齢（各歳のみ）'!AC5,'年齢（各歳のみ）'!AC6,'年齢（各歳のみ）'!AC7)</f>
        <v>6455</v>
      </c>
      <c r="AD34" s="80"/>
      <c r="AE34" s="80"/>
      <c r="AF34" s="80">
        <f>SUM('年齢（各歳のみ）'!AF5,'年齢（各歳のみ）'!AF6,'年齢（各歳のみ）'!AF7)</f>
        <v>6157</v>
      </c>
      <c r="AG34" s="80"/>
      <c r="AH34" s="80"/>
      <c r="AI34" s="81">
        <f>SUM('年齢（各歳のみ）'!AI5,'年齢（各歳のみ）'!AI6,'年齢（各歳のみ）'!AI7)</f>
        <v>11832</v>
      </c>
      <c r="AJ34" s="81"/>
      <c r="AK34" s="81"/>
      <c r="AL34" s="81"/>
      <c r="AM34" s="80">
        <f>SUM('年齢（各歳のみ）'!AM5,'年齢（各歳のみ）'!AM6,'年齢（各歳のみ）'!AM7)</f>
        <v>6024</v>
      </c>
      <c r="AN34" s="80"/>
      <c r="AO34" s="80"/>
      <c r="AP34" s="80">
        <f>SUM('年齢（各歳のみ）'!AP5,'年齢（各歳のみ）'!AP6,'年齢（各歳のみ）'!AP7)</f>
        <v>5808</v>
      </c>
      <c r="AQ34" s="80"/>
      <c r="AR34" s="80"/>
    </row>
    <row r="35" spans="1:49" s="11" customFormat="1" ht="15" customHeight="1">
      <c r="A35" s="103" t="s">
        <v>8</v>
      </c>
      <c r="B35" s="104"/>
      <c r="C35" s="104"/>
      <c r="D35" s="151"/>
      <c r="E35" s="105">
        <f>SUM('年齢（各歳のみ）'!E8,'年齢（各歳のみ）'!E9,'年齢（各歳のみ）'!E10,'年齢（各歳のみ）'!E11,'年齢（各歳のみ）'!E12,'年齢（各歳のみ）'!E13,'年齢（各歳のみ）'!E14,'年齢（各歳のみ）'!E15,'年齢（各歳のみ）'!E16,'年齢（各歳のみ）'!E17)</f>
        <v>53442</v>
      </c>
      <c r="F35" s="81"/>
      <c r="G35" s="81"/>
      <c r="H35" s="81"/>
      <c r="I35" s="80">
        <f>SUM('年齢（各歳のみ）'!I8,'年齢（各歳のみ）'!I9,'年齢（各歳のみ）'!I10,'年齢（各歳のみ）'!I11,'年齢（各歳のみ）'!I12,'年齢（各歳のみ）'!I13,'年齢（各歳のみ）'!I14,'年齢（各歳のみ）'!I15,'年齢（各歳のみ）'!I16,'年齢（各歳のみ）'!I17)</f>
        <v>26332</v>
      </c>
      <c r="J35" s="80"/>
      <c r="K35" s="80"/>
      <c r="L35" s="80">
        <f>SUM('年齢（各歳のみ）'!L8,'年齢（各歳のみ）'!L9,'年齢（各歳のみ）'!L10,'年齢（各歳のみ）'!L11,'年齢（各歳のみ）'!L12,'年齢（各歳のみ）'!L13,'年齢（各歳のみ）'!L14,'年齢（各歳のみ）'!L15,'年齢（各歳のみ）'!L16,'年齢（各歳のみ）'!L17)</f>
        <v>27110</v>
      </c>
      <c r="M35" s="80"/>
      <c r="N35" s="80"/>
      <c r="O35" s="81">
        <f>SUM('年齢（各歳のみ）'!O8,'年齢（各歳のみ）'!O9,'年齢（各歳のみ）'!O10,'年齢（各歳のみ）'!O11,'年齢（各歳のみ）'!O12,'年齢（各歳のみ）'!O13,'年齢（各歳のみ）'!O14,'年齢（各歳のみ）'!O15,'年齢（各歳のみ）'!O16,'年齢（各歳のみ）'!O17)</f>
        <v>54328</v>
      </c>
      <c r="P35" s="81"/>
      <c r="Q35" s="81"/>
      <c r="R35" s="81"/>
      <c r="S35" s="80">
        <f>SUM('年齢（各歳のみ）'!S8,'年齢（各歳のみ）'!S9,'年齢（各歳のみ）'!S10,'年齢（各歳のみ）'!S11,'年齢（各歳のみ）'!S12,'年齢（各歳のみ）'!S13,'年齢（各歳のみ）'!S14,'年齢（各歳のみ）'!S15,'年齢（各歳のみ）'!S16,'年齢（各歳のみ）'!S17)</f>
        <v>26445</v>
      </c>
      <c r="T35" s="80"/>
      <c r="U35" s="80"/>
      <c r="V35" s="80">
        <f>SUM('年齢（各歳のみ）'!V8,'年齢（各歳のみ）'!V9,'年齢（各歳のみ）'!V10,'年齢（各歳のみ）'!V11,'年齢（各歳のみ）'!V12,'年齢（各歳のみ）'!V13,'年齢（各歳のみ）'!V14,'年齢（各歳のみ）'!V15,'年齢（各歳のみ）'!V16,'年齢（各歳のみ）'!V17)</f>
        <v>27883</v>
      </c>
      <c r="W35" s="80"/>
      <c r="X35" s="80"/>
      <c r="Y35" s="81">
        <f>SUM('年齢（各歳のみ）'!Y8,'年齢（各歳のみ）'!Y9,'年齢（各歳のみ）'!Y10,'年齢（各歳のみ）'!Y11,'年齢（各歳のみ）'!Y12,'年齢（各歳のみ）'!Y13,'年齢（各歳のみ）'!Y14,'年齢（各歳のみ）'!Y15,'年齢（各歳のみ）'!Y16,'年齢（各歳のみ）'!Y17)</f>
        <v>51923</v>
      </c>
      <c r="Z35" s="81"/>
      <c r="AA35" s="81"/>
      <c r="AB35" s="81"/>
      <c r="AC35" s="80">
        <f>SUM('年齢（各歳のみ）'!AC8,'年齢（各歳のみ）'!AC9,'年齢（各歳のみ）'!AC10,'年齢（各歳のみ）'!AC11,'年齢（各歳のみ）'!AC12,'年齢（各歳のみ）'!AC13,'年齢（各歳のみ）'!AC14,'年齢（各歳のみ）'!AC15,'年齢（各歳のみ）'!AC16,'年齢（各歳のみ）'!AC17)</f>
        <v>25102</v>
      </c>
      <c r="AD35" s="80"/>
      <c r="AE35" s="80"/>
      <c r="AF35" s="80">
        <f>SUM('年齢（各歳のみ）'!AF8,'年齢（各歳のみ）'!AF9,'年齢（各歳のみ）'!AF10,'年齢（各歳のみ）'!AF11,'年齢（各歳のみ）'!AF12,'年齢（各歳のみ）'!AF13,'年齢（各歳のみ）'!AF14,'年齢（各歳のみ）'!AF15,'年齢（各歳のみ）'!AF16,'年齢（各歳のみ）'!AF17)</f>
        <v>26821</v>
      </c>
      <c r="AG35" s="80"/>
      <c r="AH35" s="80"/>
      <c r="AI35" s="81">
        <f>SUM('年齢（各歳のみ）'!AI8,'年齢（各歳のみ）'!AI9,'年齢（各歳のみ）'!AI10,'年齢（各歳のみ）'!AI11,'年齢（各歳のみ）'!AI12,'年齢（各歳のみ）'!AI13,'年齢（各歳のみ）'!AI14,'年齢（各歳のみ）'!AI15,'年齢（各歳のみ）'!AI16,'年齢（各歳のみ）'!AI17)</f>
        <v>49197</v>
      </c>
      <c r="AJ35" s="81"/>
      <c r="AK35" s="81"/>
      <c r="AL35" s="81"/>
      <c r="AM35" s="80">
        <f>SUM('年齢（各歳のみ）'!AM8,'年齢（各歳のみ）'!AM9,'年齢（各歳のみ）'!AM10,'年齢（各歳のみ）'!AM11,'年齢（各歳のみ）'!AM12,'年齢（各歳のみ）'!AM13,'年齢（各歳のみ）'!AM14,'年齢（各歳のみ）'!AM15,'年齢（各歳のみ）'!AM16,'年齢（各歳のみ）'!AM17)</f>
        <v>23855</v>
      </c>
      <c r="AN35" s="80"/>
      <c r="AO35" s="80"/>
      <c r="AP35" s="80">
        <f>SUM('年齢（各歳のみ）'!AP8,'年齢（各歳のみ）'!AP9,'年齢（各歳のみ）'!AP10,'年齢（各歳のみ）'!AP11,'年齢（各歳のみ）'!AP12,'年齢（各歳のみ）'!AP13,'年齢（各歳のみ）'!AP14,'年齢（各歳のみ）'!AP15,'年齢（各歳のみ）'!AP16,'年齢（各歳のみ）'!AP17)</f>
        <v>25342</v>
      </c>
      <c r="AQ35" s="80"/>
      <c r="AR35" s="80"/>
    </row>
    <row r="36" spans="1:49" s="11" customFormat="1" ht="15" customHeight="1">
      <c r="A36" s="99" t="s">
        <v>20</v>
      </c>
      <c r="B36" s="100"/>
      <c r="C36" s="100"/>
      <c r="D36" s="152"/>
      <c r="E36" s="105">
        <f>SUM('年齢（各歳のみ）'!E18,'年齢（各歳のみ）'!E19,'年齢（各歳のみ）'!E20,'年齢（各歳のみ）'!E21,'年齢（各歳のみ）'!E22,'年齢（各歳のみ）'!E23,'年齢（各歳のみ）'!E24,'年齢（各歳のみ）'!E25)</f>
        <v>6943</v>
      </c>
      <c r="F36" s="81"/>
      <c r="G36" s="81"/>
      <c r="H36" s="81"/>
      <c r="I36" s="80">
        <f>SUM('年齢（各歳のみ）'!I18,'年齢（各歳のみ）'!I19,'年齢（各歳のみ）'!I20,'年齢（各歳のみ）'!I21,'年齢（各歳のみ）'!I22,'年齢（各歳のみ）'!I23,'年齢（各歳のみ）'!I24,'年齢（各歳のみ）'!I25)</f>
        <v>2895</v>
      </c>
      <c r="J36" s="80"/>
      <c r="K36" s="80"/>
      <c r="L36" s="80">
        <f>SUM('年齢（各歳のみ）'!L18,'年齢（各歳のみ）'!L19,'年齢（各歳のみ）'!L20,'年齢（各歳のみ）'!L21,'年齢（各歳のみ）'!L22,'年齢（各歳のみ）'!L23,'年齢（各歳のみ）'!L24,'年齢（各歳のみ）'!L25)</f>
        <v>4048</v>
      </c>
      <c r="M36" s="80"/>
      <c r="N36" s="80"/>
      <c r="O36" s="81">
        <f>SUM('年齢（各歳のみ）'!O18,'年齢（各歳のみ）'!O19,'年齢（各歳のみ）'!O20,'年齢（各歳のみ）'!O21,'年齢（各歳のみ）'!O22,'年齢（各歳のみ）'!O23,'年齢（各歳のみ）'!O24,'年齢（各歳のみ）'!O25)</f>
        <v>9124</v>
      </c>
      <c r="P36" s="81"/>
      <c r="Q36" s="81"/>
      <c r="R36" s="81"/>
      <c r="S36" s="80">
        <f>SUM('年齢（各歳のみ）'!S18,'年齢（各歳のみ）'!S19,'年齢（各歳のみ）'!S20,'年齢（各歳のみ）'!S21,'年齢（各歳のみ）'!S22,'年齢（各歳のみ）'!S23,'年齢（各歳のみ）'!S24,'年齢（各歳のみ）'!S25)</f>
        <v>4019</v>
      </c>
      <c r="T36" s="80"/>
      <c r="U36" s="80"/>
      <c r="V36" s="80">
        <f>SUM('年齢（各歳のみ）'!V18,'年齢（各歳のみ）'!V19,'年齢（各歳のみ）'!V20,'年齢（各歳のみ）'!V21,'年齢（各歳のみ）'!V22,'年齢（各歳のみ）'!V23,'年齢（各歳のみ）'!V24,'年齢（各歳のみ）'!V25)</f>
        <v>5105</v>
      </c>
      <c r="W36" s="80"/>
      <c r="X36" s="80"/>
      <c r="Y36" s="81">
        <f>SUM('年齢（各歳のみ）'!Y18,'年齢（各歳のみ）'!Y19,'年齢（各歳のみ）'!Y20,'年齢（各歳のみ）'!Y21,'年齢（各歳のみ）'!Y22,'年齢（各歳のみ）'!Y23,'年齢（各歳のみ）'!Y24,'年齢（各歳のみ）'!Y25)</f>
        <v>12805</v>
      </c>
      <c r="Z36" s="81"/>
      <c r="AA36" s="81"/>
      <c r="AB36" s="81"/>
      <c r="AC36" s="80">
        <f>SUM('年齢（各歳のみ）'!AC18,'年齢（各歳のみ）'!AC19,'年齢（各歳のみ）'!AC20,'年齢（各歳のみ）'!AC21,'年齢（各歳のみ）'!AC22,'年齢（各歳のみ）'!AC23,'年齢（各歳のみ）'!AC24,'年齢（各歳のみ）'!AC25)</f>
        <v>5858</v>
      </c>
      <c r="AD36" s="80"/>
      <c r="AE36" s="80"/>
      <c r="AF36" s="80">
        <f>SUM('年齢（各歳のみ）'!AF18,'年齢（各歳のみ）'!AF19,'年齢（各歳のみ）'!AF20,'年齢（各歳のみ）'!AF21,'年齢（各歳のみ）'!AF22,'年齢（各歳のみ）'!AF23,'年齢（各歳のみ）'!AF24,'年齢（各歳のみ）'!AF25)</f>
        <v>6947</v>
      </c>
      <c r="AG36" s="80"/>
      <c r="AH36" s="80"/>
      <c r="AI36" s="81">
        <f>SUM('年齢（各歳のみ）'!AI18,'年齢（各歳のみ）'!AI19,'年齢（各歳のみ）'!AI20,'年齢（各歳のみ）'!AI21,'年齢（各歳のみ）'!AI22,'年齢（各歳のみ）'!AI23,'年齢（各歳のみ）'!AI24,'年齢（各歳のみ）'!AI25)</f>
        <v>16617</v>
      </c>
      <c r="AJ36" s="81"/>
      <c r="AK36" s="81"/>
      <c r="AL36" s="81"/>
      <c r="AM36" s="80">
        <f>SUM('年齢（各歳のみ）'!AM18,'年齢（各歳のみ）'!AM19,'年齢（各歳のみ）'!AM20,'年齢（各歳のみ）'!AM21,'年齢（各歳のみ）'!AM22,'年齢（各歳のみ）'!AM23,'年齢（各歳のみ）'!AM24,'年齢（各歳のみ）'!AM25)</f>
        <v>7538</v>
      </c>
      <c r="AN36" s="80"/>
      <c r="AO36" s="80"/>
      <c r="AP36" s="80">
        <f>SUM('年齢（各歳のみ）'!AP18,'年齢（各歳のみ）'!AP19,'年齢（各歳のみ）'!AP20,'年齢（各歳のみ）'!AP21,'年齢（各歳のみ）'!AP22,'年齢（各歳のみ）'!AP23,'年齢（各歳のみ）'!AP24,'年齢（各歳のみ）'!AP25)</f>
        <v>9079</v>
      </c>
      <c r="AQ36" s="80"/>
      <c r="AR36" s="80"/>
    </row>
    <row r="37" spans="1:49" s="11" customFormat="1" ht="15" customHeight="1">
      <c r="A37" s="99" t="s">
        <v>21</v>
      </c>
      <c r="B37" s="100"/>
      <c r="C37" s="100"/>
      <c r="D37" s="152"/>
      <c r="E37" s="105">
        <f>SUM('年齢（各歳のみ）'!E20,'年齢（各歳のみ）'!E21,'年齢（各歳のみ）'!E22,'年齢（各歳のみ）'!E23,'年齢（各歳のみ）'!E24,'年齢（各歳のみ）'!E25)</f>
        <v>2680</v>
      </c>
      <c r="F37" s="81"/>
      <c r="G37" s="81"/>
      <c r="H37" s="81"/>
      <c r="I37" s="80">
        <f>SUM('年齢（各歳のみ）'!I20,'年齢（各歳のみ）'!I21,'年齢（各歳のみ）'!I22,'年齢（各歳のみ）'!I23,'年齢（各歳のみ）'!I24,'年齢（各歳のみ）'!I25)</f>
        <v>917</v>
      </c>
      <c r="J37" s="80"/>
      <c r="K37" s="80"/>
      <c r="L37" s="80">
        <f>SUM('年齢（各歳のみ）'!L20,'年齢（各歳のみ）'!L21,'年齢（各歳のみ）'!L22,'年齢（各歳のみ）'!L23,'年齢（各歳のみ）'!L24,'年齢（各歳のみ）'!L25)</f>
        <v>1763</v>
      </c>
      <c r="M37" s="80"/>
      <c r="N37" s="80"/>
      <c r="O37" s="81">
        <f>SUM('年齢（各歳のみ）'!O20,'年齢（各歳のみ）'!O21,'年齢（各歳のみ）'!O22,'年齢（各歳のみ）'!O23,'年齢（各歳のみ）'!O24,'年齢（各歳のみ）'!O25)</f>
        <v>3335</v>
      </c>
      <c r="P37" s="81"/>
      <c r="Q37" s="81"/>
      <c r="R37" s="81"/>
      <c r="S37" s="80">
        <f>SUM('年齢（各歳のみ）'!S20,'年齢（各歳のみ）'!S21,'年齢（各歳のみ）'!S22,'年齢（各歳のみ）'!S23,'年齢（各歳のみ）'!S24,'年齢（各歳のみ）'!S25)</f>
        <v>1145</v>
      </c>
      <c r="T37" s="80"/>
      <c r="U37" s="80"/>
      <c r="V37" s="80">
        <f>SUM('年齢（各歳のみ）'!V20,'年齢（各歳のみ）'!V21,'年齢（各歳のみ）'!V22,'年齢（各歳のみ）'!V23,'年齢（各歳のみ）'!V24,'年齢（各歳のみ）'!V25)</f>
        <v>2190</v>
      </c>
      <c r="W37" s="80"/>
      <c r="X37" s="80"/>
      <c r="Y37" s="81">
        <f>SUM('年齢（各歳のみ）'!Y20,'年齢（各歳のみ）'!Y21,'年齢（各歳のみ）'!Y22,'年齢（各歳のみ）'!Y23,'年齢（各歳のみ）'!Y24,'年齢（各歳のみ）'!Y25)</f>
        <v>4760</v>
      </c>
      <c r="Z37" s="81"/>
      <c r="AA37" s="81"/>
      <c r="AB37" s="81"/>
      <c r="AC37" s="80">
        <f>SUM('年齢（各歳のみ）'!AC20,'年齢（各歳のみ）'!AC21,'年齢（各歳のみ）'!AC22,'年齢（各歳のみ）'!AC23,'年齢（各歳のみ）'!AC24,'年齢（各歳のみ）'!AC25)</f>
        <v>1754</v>
      </c>
      <c r="AD37" s="80"/>
      <c r="AE37" s="80"/>
      <c r="AF37" s="80">
        <f>SUM('年齢（各歳のみ）'!AF20,'年齢（各歳のみ）'!AF21,'年齢（各歳のみ）'!AF22,'年齢（各歳のみ）'!AF23,'年齢（各歳のみ）'!AF24,'年齢（各歳のみ）'!AF25)</f>
        <v>3006</v>
      </c>
      <c r="AG37" s="80"/>
      <c r="AH37" s="80"/>
      <c r="AI37" s="81">
        <f>SUM('年齢（各歳のみ）'!AI20,'年齢（各歳のみ）'!AI21,'年齢（各歳のみ）'!AI22,'年齢（各歳のみ）'!AI23,'年齢（各歳のみ）'!AI24,'年齢（各歳のみ）'!AI25)</f>
        <v>6165</v>
      </c>
      <c r="AJ37" s="81"/>
      <c r="AK37" s="81"/>
      <c r="AL37" s="81"/>
      <c r="AM37" s="80">
        <f>SUM('年齢（各歳のみ）'!AM20,'年齢（各歳のみ）'!AM21,'年齢（各歳のみ）'!AM22,'年齢（各歳のみ）'!AM23,'年齢（各歳のみ）'!AM24,'年齢（各歳のみ）'!AM25)</f>
        <v>2461</v>
      </c>
      <c r="AN37" s="80"/>
      <c r="AO37" s="80"/>
      <c r="AP37" s="80">
        <f>SUM('年齢（各歳のみ）'!AP20,'年齢（各歳のみ）'!AP21,'年齢（各歳のみ）'!AP22,'年齢（各歳のみ）'!AP23,'年齢（各歳のみ）'!AP24,'年齢（各歳のみ）'!AP25)</f>
        <v>3704</v>
      </c>
      <c r="AQ37" s="80"/>
      <c r="AR37" s="80"/>
    </row>
    <row r="38" spans="1:49" s="11" customFormat="1" ht="15" customHeight="1">
      <c r="A38" s="99" t="s">
        <v>50</v>
      </c>
      <c r="B38" s="100"/>
      <c r="C38" s="100"/>
      <c r="D38" s="152"/>
      <c r="E38" s="112">
        <f>SUM('年齢（各歳のみ）'!E22,'年齢（各歳のみ）'!E23,'年齢（各歳のみ）'!E24,'年齢（各歳のみ）'!E25)</f>
        <v>576</v>
      </c>
      <c r="F38" s="113"/>
      <c r="G38" s="113"/>
      <c r="H38" s="113"/>
      <c r="I38" s="114">
        <f>SUM('年齢（各歳のみ）'!I22,'年齢（各歳のみ）'!I23,'年齢（各歳のみ）'!I24,'年齢（各歳のみ）'!I25)</f>
        <v>169</v>
      </c>
      <c r="J38" s="114"/>
      <c r="K38" s="114"/>
      <c r="L38" s="114">
        <f>SUM('年齢（各歳のみ）'!L22,'年齢（各歳のみ）'!L23,'年齢（各歳のみ）'!L24,'年齢（各歳のみ）'!L25)</f>
        <v>407</v>
      </c>
      <c r="M38" s="114"/>
      <c r="N38" s="114"/>
      <c r="O38" s="113">
        <f>SUM('年齢（各歳のみ）'!O22,'年齢（各歳のみ）'!O23,'年齢（各歳のみ）'!O24,'年齢（各歳のみ）'!O25)</f>
        <v>882</v>
      </c>
      <c r="P38" s="113"/>
      <c r="Q38" s="113"/>
      <c r="R38" s="113"/>
      <c r="S38" s="114">
        <f>SUM('年齢（各歳のみ）'!S22,'年齢（各歳のみ）'!S23,'年齢（各歳のみ）'!S24,'年齢（各歳のみ）'!S25)</f>
        <v>241</v>
      </c>
      <c r="T38" s="114"/>
      <c r="U38" s="114"/>
      <c r="V38" s="114">
        <f>SUM('年齢（各歳のみ）'!V22,'年齢（各歳のみ）'!V23,'年齢（各歳のみ）'!V24,'年齢（各歳のみ）'!V25)</f>
        <v>641</v>
      </c>
      <c r="W38" s="114"/>
      <c r="X38" s="114"/>
      <c r="Y38" s="81">
        <f>SUM('年齢（各歳のみ）'!Y22,'年齢（各歳のみ）'!Y23,'年齢（各歳のみ）'!Y24,'年齢（各歳のみ）'!Y25)</f>
        <v>1251</v>
      </c>
      <c r="Z38" s="81"/>
      <c r="AA38" s="81"/>
      <c r="AB38" s="81"/>
      <c r="AC38" s="80">
        <f>SUM('年齢（各歳のみ）'!AC22,'年齢（各歳のみ）'!AC23,'年齢（各歳のみ）'!AC24,'年齢（各歳のみ）'!AC25)</f>
        <v>297</v>
      </c>
      <c r="AD38" s="80"/>
      <c r="AE38" s="80"/>
      <c r="AF38" s="80">
        <f>SUM('年齢（各歳のみ）'!AF22,'年齢（各歳のみ）'!AF23,'年齢（各歳のみ）'!AF24,'年齢（各歳のみ）'!AF25)</f>
        <v>954</v>
      </c>
      <c r="AG38" s="80"/>
      <c r="AH38" s="80"/>
      <c r="AI38" s="81">
        <f>SUM('年齢（各歳のみ）'!AI22,'年齢（各歳のみ）'!AI23,'年齢（各歳のみ）'!AI24,'年齢（各歳のみ）'!AI25)</f>
        <v>1595</v>
      </c>
      <c r="AJ38" s="81"/>
      <c r="AK38" s="81"/>
      <c r="AL38" s="81"/>
      <c r="AM38" s="80">
        <f>SUM('年齢（各歳のみ）'!AM22,'年齢（各歳のみ）'!AM23,'年齢（各歳のみ）'!AM24,'年齢（各歳のみ）'!AM25)</f>
        <v>394</v>
      </c>
      <c r="AN38" s="80"/>
      <c r="AO38" s="80"/>
      <c r="AP38" s="80">
        <f>SUM('年齢（各歳のみ）'!AP22,'年齢（各歳のみ）'!AP23,'年齢（各歳のみ）'!AP24,'年齢（各歳のみ）'!AP25)</f>
        <v>1201</v>
      </c>
      <c r="AQ38" s="80"/>
      <c r="AR38" s="80"/>
    </row>
    <row r="39" spans="1:49" s="11" customFormat="1" ht="15" customHeight="1">
      <c r="A39" s="30"/>
      <c r="B39" s="31"/>
      <c r="C39" s="31"/>
      <c r="D39" s="31"/>
      <c r="E39" s="32"/>
      <c r="F39" s="33"/>
      <c r="G39" s="33"/>
      <c r="H39" s="33"/>
      <c r="I39" s="34"/>
      <c r="J39" s="34"/>
      <c r="K39" s="34"/>
      <c r="L39" s="34"/>
      <c r="M39" s="34"/>
      <c r="N39" s="34"/>
      <c r="O39" s="33"/>
      <c r="P39" s="33"/>
      <c r="Q39" s="33"/>
      <c r="R39" s="33"/>
      <c r="S39" s="34"/>
      <c r="T39" s="34"/>
      <c r="U39" s="34"/>
      <c r="V39" s="34"/>
      <c r="W39" s="34"/>
      <c r="X39" s="34"/>
      <c r="Y39" s="29"/>
      <c r="Z39" s="29"/>
      <c r="AA39" s="29"/>
      <c r="AB39" s="29"/>
      <c r="AC39" s="35"/>
      <c r="AD39" s="35"/>
      <c r="AE39" s="35"/>
      <c r="AF39" s="35"/>
      <c r="AG39" s="35"/>
      <c r="AH39" s="35"/>
      <c r="AI39" s="29"/>
      <c r="AJ39" s="29"/>
      <c r="AK39" s="29"/>
      <c r="AL39" s="29"/>
      <c r="AM39" s="35"/>
      <c r="AN39" s="35"/>
      <c r="AO39" s="35"/>
      <c r="AP39" s="35"/>
      <c r="AQ39" s="35"/>
      <c r="AR39" s="35"/>
    </row>
    <row r="40" spans="1:49" s="11" customFormat="1" ht="15" customHeight="1">
      <c r="A40" s="106" t="s">
        <v>46</v>
      </c>
      <c r="B40" s="107"/>
      <c r="C40" s="107"/>
      <c r="D40" s="153"/>
      <c r="E40" s="27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</row>
    <row r="41" spans="1:49" s="11" customFormat="1" ht="15" customHeight="1">
      <c r="A41" s="99" t="s">
        <v>47</v>
      </c>
      <c r="B41" s="100"/>
      <c r="C41" s="100"/>
      <c r="D41" s="152"/>
      <c r="E41" s="116">
        <f>E34/'年齢（各歳のみ）'!E27*100</f>
        <v>16.138611126457103</v>
      </c>
      <c r="F41" s="115"/>
      <c r="G41" s="115"/>
      <c r="H41" s="115"/>
      <c r="I41" s="115">
        <f>I34/'年齢（各歳のみ）'!I27*100</f>
        <v>16.954509538322611</v>
      </c>
      <c r="J41" s="115"/>
      <c r="K41" s="115"/>
      <c r="L41" s="115">
        <f>L34/'年齢（各歳のみ）'!L27*100</f>
        <v>15.356524561783164</v>
      </c>
      <c r="M41" s="115"/>
      <c r="N41" s="115"/>
      <c r="O41" s="115">
        <f>O34/'年齢（各歳のみ）'!O27*100</f>
        <v>16.246961088937713</v>
      </c>
      <c r="P41" s="115"/>
      <c r="Q41" s="115"/>
      <c r="R41" s="115"/>
      <c r="S41" s="115">
        <f>S34/'年齢（各歳のみ）'!S27*100</f>
        <v>17.245614503511067</v>
      </c>
      <c r="T41" s="115"/>
      <c r="U41" s="115"/>
      <c r="V41" s="115">
        <f>V34/'年齢（各歳のみ）'!V27*100</f>
        <v>15.299244919677699</v>
      </c>
      <c r="W41" s="115"/>
      <c r="X41" s="115"/>
      <c r="Y41" s="115">
        <f>Y34/'年齢（各歳のみ）'!Y27*100</f>
        <v>16.243367162948843</v>
      </c>
      <c r="Z41" s="115"/>
      <c r="AA41" s="115"/>
      <c r="AB41" s="115"/>
      <c r="AC41" s="115">
        <f>AC34/'年齢（各歳のみ）'!AC27*100</f>
        <v>17.177146810718753</v>
      </c>
      <c r="AD41" s="115"/>
      <c r="AE41" s="115"/>
      <c r="AF41" s="115">
        <f>AF34/'年齢（各歳のみ）'!AF27*100</f>
        <v>15.367527767378011</v>
      </c>
      <c r="AG41" s="115"/>
      <c r="AH41" s="115"/>
      <c r="AI41" s="115">
        <f>AI34/'年齢（各歳のみ）'!AI27*100</f>
        <v>15.23054346986587</v>
      </c>
      <c r="AJ41" s="115"/>
      <c r="AK41" s="115"/>
      <c r="AL41" s="115"/>
      <c r="AM41" s="115">
        <f>AM34/'年齢（各歳のみ）'!AM27*100</f>
        <v>16.088884140804442</v>
      </c>
      <c r="AN41" s="115"/>
      <c r="AO41" s="115"/>
      <c r="AP41" s="115">
        <f>AP34/'年齢（各歳のみ）'!AP27*100</f>
        <v>14.43196501341815</v>
      </c>
      <c r="AQ41" s="115"/>
      <c r="AR41" s="115"/>
    </row>
    <row r="42" spans="1:49" s="11" customFormat="1" ht="15" customHeight="1">
      <c r="A42" s="103" t="s">
        <v>48</v>
      </c>
      <c r="B42" s="104"/>
      <c r="C42" s="104"/>
      <c r="D42" s="151"/>
      <c r="E42" s="116">
        <f>E35/'年齢（各歳のみ）'!E27*100</f>
        <v>73.810839180155796</v>
      </c>
      <c r="F42" s="115"/>
      <c r="G42" s="115"/>
      <c r="H42" s="115"/>
      <c r="I42" s="115">
        <f>I35/'年齢（各歳のみ）'!I27*100</f>
        <v>74.308612710238179</v>
      </c>
      <c r="J42" s="115"/>
      <c r="K42" s="115"/>
      <c r="L42" s="115">
        <f>L35/'年齢（各歳のみ）'!L27*100</f>
        <v>73.333694005626498</v>
      </c>
      <c r="M42" s="115"/>
      <c r="N42" s="115"/>
      <c r="O42" s="115">
        <f>O35/'年齢（各歳のみ）'!O27*100</f>
        <v>70.630143397600079</v>
      </c>
      <c r="P42" s="115"/>
      <c r="Q42" s="115"/>
      <c r="R42" s="115"/>
      <c r="S42" s="115">
        <f>S35/'年齢（各歳のみ）'!S27*100</f>
        <v>70.608495981630313</v>
      </c>
      <c r="T42" s="115"/>
      <c r="U42" s="115"/>
      <c r="V42" s="115">
        <f>V35/'年齢（各歳のみ）'!V27*100</f>
        <v>70.650686667004521</v>
      </c>
      <c r="W42" s="115"/>
      <c r="X42" s="115"/>
      <c r="Y42" s="115">
        <f>Y35/'年齢（各歳のみ）'!Y27*100</f>
        <v>66.873164700427594</v>
      </c>
      <c r="Z42" s="115"/>
      <c r="AA42" s="115"/>
      <c r="AB42" s="115"/>
      <c r="AC42" s="115">
        <f>AC35/'年齢（各歳のみ）'!AC27*100</f>
        <v>66.797945661140531</v>
      </c>
      <c r="AD42" s="115"/>
      <c r="AE42" s="115"/>
      <c r="AF42" s="115">
        <f>AF35/'年齢（各歳のみ）'!AF27*100</f>
        <v>66.943716460751276</v>
      </c>
      <c r="AG42" s="115"/>
      <c r="AH42" s="115"/>
      <c r="AI42" s="115">
        <f>AI35/'年齢（各歳のみ）'!AI27*100</f>
        <v>63.328012769353549</v>
      </c>
      <c r="AJ42" s="115"/>
      <c r="AK42" s="115"/>
      <c r="AL42" s="115"/>
      <c r="AM42" s="115">
        <f>AM35/'年齢（各歳のみ）'!AM27*100</f>
        <v>63.711874365685595</v>
      </c>
      <c r="AN42" s="115"/>
      <c r="AO42" s="115"/>
      <c r="AP42" s="115">
        <f>AP35/'年齢（各歳のみ）'!AP27*100</f>
        <v>62.970877646357224</v>
      </c>
      <c r="AQ42" s="115"/>
      <c r="AR42" s="115"/>
    </row>
    <row r="43" spans="1:49" s="11" customFormat="1" ht="15" customHeight="1">
      <c r="A43" s="99" t="s">
        <v>49</v>
      </c>
      <c r="B43" s="100"/>
      <c r="C43" s="100"/>
      <c r="D43" s="152"/>
      <c r="E43" s="116">
        <f>E36/'年齢（各歳のみ）'!E27*100</f>
        <v>9.5892492127506763</v>
      </c>
      <c r="F43" s="115"/>
      <c r="G43" s="115"/>
      <c r="H43" s="115"/>
      <c r="I43" s="115">
        <f>I36/'年齢（各歳のみ）'!I27*100</f>
        <v>8.1696579749407388</v>
      </c>
      <c r="J43" s="115"/>
      <c r="K43" s="115"/>
      <c r="L43" s="115">
        <f>L36/'年齢（各歳のみ）'!L27*100</f>
        <v>10.950010820168794</v>
      </c>
      <c r="M43" s="115"/>
      <c r="N43" s="115"/>
      <c r="O43" s="115">
        <f>O36/'年齢（各歳のみ）'!O27*100</f>
        <v>11.861828676919876</v>
      </c>
      <c r="P43" s="115"/>
      <c r="Q43" s="115"/>
      <c r="R43" s="115"/>
      <c r="S43" s="115">
        <f>S36/'年齢（各歳のみ）'!S27*100</f>
        <v>10.730782580834646</v>
      </c>
      <c r="T43" s="115"/>
      <c r="U43" s="115"/>
      <c r="V43" s="115">
        <f>V36/'年齢（各歳のみ）'!V27*100</f>
        <v>12.935184715958039</v>
      </c>
      <c r="W43" s="115"/>
      <c r="X43" s="115"/>
      <c r="Y43" s="115">
        <f>Y36/'年齢（各歳のみ）'!Y27*100</f>
        <v>16.491937561176652</v>
      </c>
      <c r="Z43" s="115"/>
      <c r="AA43" s="115"/>
      <c r="AB43" s="115"/>
      <c r="AC43" s="115">
        <f>AC36/'年齢（各歳のみ）'!AC27*100</f>
        <v>15.588493573538411</v>
      </c>
      <c r="AD43" s="115"/>
      <c r="AE43" s="115"/>
      <c r="AF43" s="115">
        <f>AF36/'年齢（各歳のみ）'!AF27*100</f>
        <v>17.339323599151378</v>
      </c>
      <c r="AG43" s="115"/>
      <c r="AH43" s="115"/>
      <c r="AI43" s="115">
        <f>AI36/'年齢（各歳のみ）'!AI27*100</f>
        <v>21.38995443194398</v>
      </c>
      <c r="AJ43" s="115"/>
      <c r="AK43" s="115"/>
      <c r="AL43" s="115"/>
      <c r="AM43" s="115">
        <f>AM36/'年齢（各歳のみ）'!AM27*100</f>
        <v>20.132471556006625</v>
      </c>
      <c r="AN43" s="115"/>
      <c r="AO43" s="115"/>
      <c r="AP43" s="115">
        <f>AP36/'年齢（各歳のみ）'!AP27*100</f>
        <v>22.559884703309809</v>
      </c>
      <c r="AQ43" s="115"/>
      <c r="AR43" s="115"/>
    </row>
    <row r="44" spans="1:49" s="11" customFormat="1" ht="15" customHeight="1">
      <c r="A44" s="99" t="s">
        <v>21</v>
      </c>
      <c r="B44" s="100"/>
      <c r="C44" s="100"/>
      <c r="D44" s="152"/>
      <c r="E44" s="116">
        <f>E37/'年齢（各歳のみ）'!E27*100</f>
        <v>3.7014529584000888</v>
      </c>
      <c r="F44" s="115"/>
      <c r="G44" s="115"/>
      <c r="H44" s="115"/>
      <c r="I44" s="115">
        <f>I37/'年齢（各歳のみ）'!I27*100</f>
        <v>2.5877638559656848</v>
      </c>
      <c r="J44" s="115"/>
      <c r="K44" s="115"/>
      <c r="L44" s="115">
        <f>L37/'年齢（各歳のみ）'!L27*100</f>
        <v>4.7689893962345815</v>
      </c>
      <c r="M44" s="115"/>
      <c r="N44" s="115"/>
      <c r="O44" s="115">
        <f>O37/'年齢（各歳のみ）'!O27*100</f>
        <v>4.3357297936790644</v>
      </c>
      <c r="P44" s="115"/>
      <c r="Q44" s="115"/>
      <c r="R44" s="115"/>
      <c r="S44" s="115">
        <f>S37/'年齢（各歳のみ）'!S27*100</f>
        <v>3.0571649801084027</v>
      </c>
      <c r="T44" s="115"/>
      <c r="U44" s="115"/>
      <c r="V44" s="115">
        <f>V37/'年齢（各歳のみ）'!V27*100</f>
        <v>5.5490802209496781</v>
      </c>
      <c r="W44" s="115"/>
      <c r="X44" s="115"/>
      <c r="Y44" s="115">
        <f>Y37/'年齢（各歳のみ）'!Y27*100</f>
        <v>6.1305445366029572</v>
      </c>
      <c r="Z44" s="115"/>
      <c r="AA44" s="115"/>
      <c r="AB44" s="115"/>
      <c r="AC44" s="115">
        <f>AC37/'年齢（各歳のみ）'!AC27*100</f>
        <v>4.667500465685622</v>
      </c>
      <c r="AD44" s="115"/>
      <c r="AE44" s="115"/>
      <c r="AF44" s="115">
        <f>AF37/'年齢（各歳のみ）'!AF27*100</f>
        <v>7.5028079371022089</v>
      </c>
      <c r="AG44" s="115"/>
      <c r="AH44" s="115"/>
      <c r="AI44" s="115">
        <f>AI37/'年齢（各歳のみ）'!AI27*100</f>
        <v>7.9357928069407615</v>
      </c>
      <c r="AJ44" s="115"/>
      <c r="AK44" s="115"/>
      <c r="AL44" s="115"/>
      <c r="AM44" s="115">
        <f>AM37/'年齢（各歳のみ）'!AM27*100</f>
        <v>6.5728326478286414</v>
      </c>
      <c r="AN44" s="115"/>
      <c r="AO44" s="115"/>
      <c r="AP44" s="115">
        <f>AP37/'年齢（各歳のみ）'!AP27*100</f>
        <v>9.2038564754994532</v>
      </c>
      <c r="AQ44" s="115"/>
      <c r="AR44" s="115"/>
    </row>
    <row r="45" spans="1:49" s="11" customFormat="1" ht="15" customHeight="1">
      <c r="A45" s="99" t="s">
        <v>50</v>
      </c>
      <c r="B45" s="100"/>
      <c r="C45" s="100"/>
      <c r="D45" s="152"/>
      <c r="E45" s="116">
        <f>E38/'年齢（各歳のみ）'!E27*100</f>
        <v>0.79553615822330248</v>
      </c>
      <c r="F45" s="115"/>
      <c r="G45" s="115"/>
      <c r="H45" s="115"/>
      <c r="I45" s="115">
        <f>I38/'年齢（各歳のみ）'!I27*100</f>
        <v>0.47691613048876846</v>
      </c>
      <c r="J45" s="115"/>
      <c r="K45" s="115"/>
      <c r="L45" s="115">
        <f>L38/'年齢（各歳のみ）'!L27*100</f>
        <v>1.1009521748539277</v>
      </c>
      <c r="M45" s="115"/>
      <c r="N45" s="115"/>
      <c r="O45" s="115">
        <f>O38/'年齢（各歳のみ）'!O27*100</f>
        <v>1.1466607730209701</v>
      </c>
      <c r="P45" s="115"/>
      <c r="Q45" s="115"/>
      <c r="R45" s="115"/>
      <c r="S45" s="115">
        <f>S38/'年齢（各歳のみ）'!S27*100</f>
        <v>0.64347315301844976</v>
      </c>
      <c r="T45" s="115"/>
      <c r="U45" s="115"/>
      <c r="V45" s="115">
        <f>V38/'年齢（各歳のみ）'!V27*100</f>
        <v>1.6241828409263672</v>
      </c>
      <c r="W45" s="115"/>
      <c r="X45" s="115"/>
      <c r="Y45" s="115">
        <f>Y38/'年齢（各歳のみ）'!Y27*100</f>
        <v>1.6111998351450207</v>
      </c>
      <c r="Z45" s="115"/>
      <c r="AA45" s="115"/>
      <c r="AB45" s="115"/>
      <c r="AC45" s="115">
        <f>AC38/'年齢（各歳のみ）'!AC27*100</f>
        <v>0.79033502754197826</v>
      </c>
      <c r="AD45" s="115"/>
      <c r="AE45" s="115"/>
      <c r="AF45" s="115">
        <f>AF38/'年齢（各歳のみ）'!AF27*100</f>
        <v>2.3811306626731561</v>
      </c>
      <c r="AG45" s="115"/>
      <c r="AH45" s="115"/>
      <c r="AI45" s="115">
        <f>AI38/'年齢（各歳のみ）'!AI27*100</f>
        <v>2.0531369873593697</v>
      </c>
      <c r="AJ45" s="115"/>
      <c r="AK45" s="115"/>
      <c r="AL45" s="115"/>
      <c r="AM45" s="115">
        <f>AM38/'年齢（各歳のみ）'!AM27*100</f>
        <v>1.0522942150526147</v>
      </c>
      <c r="AN45" s="115"/>
      <c r="AO45" s="115"/>
      <c r="AP45" s="115">
        <f>AP38/'年齢（各歳のみ）'!AP27*100</f>
        <v>2.9842957956465561</v>
      </c>
      <c r="AQ45" s="115"/>
      <c r="AR45" s="115"/>
    </row>
    <row r="46" spans="1:49" s="11" customFormat="1" ht="15" customHeight="1">
      <c r="A46" s="157"/>
      <c r="B46" s="158"/>
      <c r="C46" s="158"/>
      <c r="D46" s="159"/>
      <c r="E46" s="39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1"/>
      <c r="Z46" s="41"/>
      <c r="AA46" s="41"/>
      <c r="AB46" s="41"/>
      <c r="AC46" s="41"/>
      <c r="AD46" s="41"/>
      <c r="AE46" s="41"/>
      <c r="AF46" s="41"/>
      <c r="AG46" s="41"/>
      <c r="AH46" s="41"/>
      <c r="AI46" s="41"/>
      <c r="AJ46" s="41"/>
      <c r="AK46" s="41"/>
      <c r="AL46" s="41"/>
      <c r="AM46" s="41"/>
      <c r="AN46" s="41"/>
      <c r="AO46" s="41"/>
      <c r="AP46" s="42"/>
      <c r="AQ46" s="42"/>
      <c r="AR46" s="42"/>
    </row>
    <row r="47" spans="1:49" s="11" customFormat="1" ht="15" customHeight="1">
      <c r="A47" s="154" t="s">
        <v>12</v>
      </c>
      <c r="B47" s="155"/>
      <c r="C47" s="155"/>
      <c r="D47" s="156"/>
      <c r="E47" s="117">
        <v>38.700000000000003</v>
      </c>
      <c r="F47" s="118"/>
      <c r="G47" s="118"/>
      <c r="H47" s="118"/>
      <c r="I47" s="118">
        <v>36.5</v>
      </c>
      <c r="J47" s="118"/>
      <c r="K47" s="118"/>
      <c r="L47" s="118">
        <v>38</v>
      </c>
      <c r="M47" s="118"/>
      <c r="N47" s="118"/>
      <c r="O47" s="118">
        <v>39</v>
      </c>
      <c r="P47" s="118"/>
      <c r="Q47" s="118"/>
      <c r="R47" s="118"/>
      <c r="S47" s="118">
        <v>38.1</v>
      </c>
      <c r="T47" s="118"/>
      <c r="U47" s="118"/>
      <c r="V47" s="118">
        <v>39.799999999999997</v>
      </c>
      <c r="W47" s="118"/>
      <c r="X47" s="118"/>
      <c r="Y47" s="118">
        <v>41.2</v>
      </c>
      <c r="Z47" s="118"/>
      <c r="AA47" s="118"/>
      <c r="AB47" s="118"/>
      <c r="AC47" s="118">
        <v>40.200000000000003</v>
      </c>
      <c r="AD47" s="118"/>
      <c r="AE47" s="118"/>
      <c r="AF47" s="118">
        <v>42.2</v>
      </c>
      <c r="AG47" s="118"/>
      <c r="AH47" s="118"/>
      <c r="AI47" s="118">
        <v>43.230945570000003</v>
      </c>
      <c r="AJ47" s="118"/>
      <c r="AK47" s="118"/>
      <c r="AL47" s="118"/>
      <c r="AM47" s="118">
        <v>42.081500390000002</v>
      </c>
      <c r="AN47" s="118"/>
      <c r="AO47" s="118"/>
      <c r="AP47" s="118">
        <v>44.300044739999997</v>
      </c>
      <c r="AQ47" s="118"/>
      <c r="AR47" s="118"/>
    </row>
    <row r="48" spans="1:49" s="11" customFormat="1" ht="15" customHeight="1" thickBot="1">
      <c r="A48" s="168" t="s">
        <v>13</v>
      </c>
      <c r="B48" s="169"/>
      <c r="C48" s="169"/>
      <c r="D48" s="170"/>
      <c r="E48" s="121">
        <v>38.4</v>
      </c>
      <c r="F48" s="119"/>
      <c r="G48" s="119"/>
      <c r="H48" s="119"/>
      <c r="I48" s="119">
        <v>35.4</v>
      </c>
      <c r="J48" s="119"/>
      <c r="K48" s="119"/>
      <c r="L48" s="119">
        <v>37.6</v>
      </c>
      <c r="M48" s="119"/>
      <c r="N48" s="119"/>
      <c r="O48" s="119">
        <v>38</v>
      </c>
      <c r="P48" s="119"/>
      <c r="Q48" s="119"/>
      <c r="R48" s="119"/>
      <c r="S48" s="119">
        <v>37.1</v>
      </c>
      <c r="T48" s="119"/>
      <c r="U48" s="119"/>
      <c r="V48" s="119">
        <v>38.799999999999997</v>
      </c>
      <c r="W48" s="119"/>
      <c r="X48" s="119"/>
      <c r="Y48" s="119">
        <v>40.6</v>
      </c>
      <c r="Z48" s="119"/>
      <c r="AA48" s="119"/>
      <c r="AB48" s="119"/>
      <c r="AC48" s="119">
        <v>39.700000000000003</v>
      </c>
      <c r="AD48" s="119"/>
      <c r="AE48" s="119"/>
      <c r="AF48" s="119">
        <v>41.5</v>
      </c>
      <c r="AG48" s="119"/>
      <c r="AH48" s="119"/>
      <c r="AI48" s="119">
        <v>43.030901290000003</v>
      </c>
      <c r="AJ48" s="119"/>
      <c r="AK48" s="119"/>
      <c r="AL48" s="119"/>
      <c r="AM48" s="119">
        <v>42.014333899999997</v>
      </c>
      <c r="AN48" s="119"/>
      <c r="AO48" s="119"/>
      <c r="AP48" s="119">
        <v>44.031062120000001</v>
      </c>
      <c r="AQ48" s="119"/>
      <c r="AR48" s="119"/>
    </row>
    <row r="49" spans="1:44" s="13" customFormat="1" ht="15" customHeight="1">
      <c r="A49" s="167"/>
      <c r="B49" s="167"/>
      <c r="C49" s="167"/>
      <c r="D49" s="167"/>
      <c r="E49" s="20"/>
      <c r="F49" s="20"/>
      <c r="G49" s="20"/>
      <c r="H49" s="20"/>
      <c r="I49" s="20"/>
      <c r="J49" s="20"/>
      <c r="K49" s="20"/>
      <c r="L49" s="20"/>
      <c r="M49" s="20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25" t="s">
        <v>23</v>
      </c>
    </row>
    <row r="69" spans="6:44" s="21" customFormat="1" ht="15" customHeight="1">
      <c r="F69" s="24"/>
      <c r="O69" s="22"/>
      <c r="P69" s="22"/>
      <c r="T69" s="23"/>
      <c r="U69" s="23"/>
      <c r="V69" s="23"/>
      <c r="AH69" s="22"/>
      <c r="AR69" s="22"/>
    </row>
    <row r="70" spans="6:44" s="21" customFormat="1" ht="15" customHeight="1">
      <c r="F70" s="24"/>
      <c r="O70" s="22"/>
      <c r="P70" s="22"/>
      <c r="T70" s="23"/>
      <c r="U70" s="23"/>
      <c r="V70" s="23"/>
      <c r="AH70" s="22"/>
      <c r="AR70" s="22"/>
    </row>
    <row r="71" spans="6:44" s="21" customFormat="1" ht="15" customHeight="1">
      <c r="F71" s="24"/>
      <c r="O71" s="22"/>
      <c r="P71" s="22"/>
      <c r="T71" s="23"/>
      <c r="U71" s="23"/>
      <c r="V71" s="23"/>
      <c r="AH71" s="22"/>
      <c r="AR71" s="22"/>
    </row>
    <row r="72" spans="6:44" s="21" customFormat="1" ht="15" customHeight="1">
      <c r="F72" s="24"/>
      <c r="O72" s="22"/>
      <c r="P72" s="22"/>
      <c r="T72" s="23"/>
      <c r="U72" s="23"/>
      <c r="V72" s="23"/>
      <c r="AH72" s="22"/>
      <c r="AR72" s="22"/>
    </row>
    <row r="73" spans="6:44" s="21" customFormat="1" ht="15" customHeight="1">
      <c r="F73" s="24"/>
      <c r="O73" s="22"/>
      <c r="P73" s="22"/>
      <c r="T73" s="23"/>
      <c r="U73" s="23"/>
      <c r="V73" s="23"/>
      <c r="AH73" s="22"/>
      <c r="AR73" s="22"/>
    </row>
    <row r="74" spans="6:44" s="21" customFormat="1" ht="15" customHeight="1">
      <c r="F74" s="24"/>
      <c r="O74" s="22"/>
      <c r="P74" s="22"/>
      <c r="T74" s="23"/>
      <c r="U74" s="23"/>
      <c r="V74" s="23"/>
      <c r="AH74" s="22"/>
      <c r="AR74" s="22"/>
    </row>
    <row r="75" spans="6:44" s="21" customFormat="1" ht="15" customHeight="1">
      <c r="F75" s="24"/>
      <c r="O75" s="22"/>
      <c r="P75" s="22"/>
      <c r="T75" s="23"/>
      <c r="U75" s="23"/>
      <c r="V75" s="23"/>
      <c r="AH75" s="22"/>
      <c r="AR75" s="22"/>
    </row>
    <row r="76" spans="6:44" s="21" customFormat="1" ht="15" customHeight="1">
      <c r="F76" s="24"/>
      <c r="O76" s="22"/>
      <c r="P76" s="22"/>
      <c r="T76" s="23"/>
      <c r="U76" s="23"/>
      <c r="V76" s="23"/>
      <c r="AH76" s="22"/>
      <c r="AR76" s="22"/>
    </row>
    <row r="77" spans="6:44" s="21" customFormat="1" ht="15" customHeight="1">
      <c r="F77" s="24"/>
      <c r="O77" s="22"/>
      <c r="P77" s="22"/>
      <c r="T77" s="23"/>
      <c r="U77" s="23"/>
      <c r="V77" s="23"/>
      <c r="AH77" s="22"/>
      <c r="AR77" s="22"/>
    </row>
    <row r="78" spans="6:44" s="21" customFormat="1" ht="15" customHeight="1">
      <c r="F78" s="24"/>
      <c r="O78" s="22"/>
      <c r="P78" s="22"/>
      <c r="T78" s="23"/>
      <c r="U78" s="23"/>
      <c r="V78" s="23"/>
      <c r="AH78" s="22"/>
      <c r="AR78" s="22"/>
    </row>
    <row r="79" spans="6:44" s="21" customFormat="1" ht="15" customHeight="1">
      <c r="F79" s="24"/>
      <c r="O79" s="22"/>
      <c r="P79" s="22"/>
      <c r="T79" s="23"/>
      <c r="U79" s="23"/>
      <c r="V79" s="23"/>
      <c r="AH79" s="22"/>
      <c r="AR79" s="22"/>
    </row>
    <row r="80" spans="6:44" s="21" customFormat="1" ht="15" customHeight="1">
      <c r="F80" s="24"/>
      <c r="O80" s="22"/>
      <c r="P80" s="22"/>
      <c r="T80" s="23"/>
      <c r="U80" s="23"/>
      <c r="V80" s="23"/>
      <c r="AH80" s="22"/>
      <c r="AR80" s="22"/>
    </row>
    <row r="81" spans="1:44" s="21" customFormat="1" ht="15" customHeight="1">
      <c r="F81" s="24"/>
      <c r="O81" s="22"/>
      <c r="P81" s="22"/>
      <c r="T81" s="23"/>
      <c r="U81" s="23"/>
      <c r="V81" s="23"/>
      <c r="AH81" s="22"/>
      <c r="AR81" s="22"/>
    </row>
    <row r="82" spans="1:44" ht="15.95" customHeight="1">
      <c r="A82" s="6"/>
      <c r="B82" s="6"/>
      <c r="C82" s="6"/>
      <c r="D82" s="6"/>
      <c r="E82" s="3"/>
      <c r="F82" s="3"/>
      <c r="G82" s="3"/>
      <c r="H82" s="3"/>
      <c r="I82" s="3"/>
      <c r="J82" s="3"/>
      <c r="K82" s="3"/>
      <c r="L82" s="3"/>
      <c r="M82" s="3"/>
      <c r="N82" s="3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</row>
    <row r="83" spans="1:44" ht="15.95" customHeight="1">
      <c r="A83" s="6"/>
      <c r="B83" s="6"/>
      <c r="C83" s="6"/>
      <c r="D83" s="6"/>
      <c r="E83" s="3"/>
      <c r="F83" s="3"/>
      <c r="G83" s="3"/>
      <c r="H83" s="3"/>
      <c r="I83" s="3"/>
      <c r="J83" s="3"/>
      <c r="K83" s="3"/>
      <c r="L83" s="3"/>
      <c r="M83" s="3"/>
      <c r="N83" s="3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</row>
    <row r="84" spans="1:44" ht="15.95" customHeight="1">
      <c r="A84" s="6"/>
      <c r="B84" s="6"/>
      <c r="C84" s="6"/>
      <c r="D84" s="6"/>
      <c r="E84" s="3"/>
      <c r="F84" s="3"/>
      <c r="G84" s="3"/>
      <c r="H84" s="3"/>
      <c r="I84" s="3"/>
      <c r="J84" s="3"/>
      <c r="K84" s="3"/>
      <c r="L84" s="3"/>
      <c r="M84" s="3"/>
      <c r="N84" s="3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</row>
    <row r="85" spans="1:44" ht="15.95" customHeight="1">
      <c r="A85" s="6"/>
      <c r="B85" s="6"/>
      <c r="C85" s="6"/>
      <c r="D85" s="6"/>
      <c r="E85" s="3"/>
      <c r="F85" s="3"/>
      <c r="G85" s="3"/>
      <c r="H85" s="3"/>
      <c r="I85" s="3"/>
      <c r="J85" s="3"/>
      <c r="K85" s="3"/>
      <c r="L85" s="3"/>
      <c r="M85" s="3"/>
      <c r="N85" s="3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</row>
    <row r="86" spans="1:44" ht="15.95" customHeight="1">
      <c r="A86" s="6"/>
      <c r="B86" s="6"/>
      <c r="C86" s="6"/>
      <c r="D86" s="6"/>
      <c r="E86" s="3"/>
      <c r="F86" s="3"/>
      <c r="G86" s="3"/>
      <c r="H86" s="3"/>
      <c r="I86" s="3"/>
      <c r="J86" s="3"/>
      <c r="K86" s="3"/>
      <c r="L86" s="3"/>
      <c r="M86" s="3"/>
      <c r="N86" s="3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</row>
    <row r="87" spans="1:44" ht="15.95" customHeight="1">
      <c r="A87" s="6"/>
      <c r="B87" s="6"/>
      <c r="C87" s="6"/>
      <c r="D87" s="6"/>
      <c r="E87" s="3"/>
      <c r="F87" s="3"/>
      <c r="G87" s="3"/>
      <c r="H87" s="3"/>
      <c r="I87" s="3"/>
      <c r="J87" s="3"/>
      <c r="K87" s="3"/>
      <c r="L87" s="3"/>
      <c r="M87" s="3"/>
      <c r="N87" s="3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</row>
    <row r="88" spans="1:44" ht="15.95" customHeight="1">
      <c r="A88" s="6"/>
      <c r="B88" s="6"/>
      <c r="C88" s="6"/>
      <c r="D88" s="6"/>
      <c r="E88" s="3"/>
      <c r="F88" s="3"/>
      <c r="G88" s="3"/>
      <c r="H88" s="3"/>
      <c r="I88" s="3"/>
      <c r="J88" s="3"/>
      <c r="K88" s="3"/>
      <c r="L88" s="3"/>
      <c r="M88" s="3"/>
      <c r="N88" s="3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</row>
    <row r="89" spans="1:44" ht="15.95" customHeight="1">
      <c r="A89" s="6"/>
      <c r="B89" s="6"/>
      <c r="C89" s="6"/>
      <c r="D89" s="6"/>
      <c r="E89" s="3"/>
      <c r="F89" s="3"/>
      <c r="G89" s="3"/>
      <c r="H89" s="3"/>
      <c r="I89" s="3"/>
      <c r="J89" s="3"/>
      <c r="K89" s="3"/>
      <c r="L89" s="3"/>
      <c r="M89" s="3"/>
      <c r="N89" s="3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</row>
    <row r="90" spans="1:44" ht="15.95" customHeight="1">
      <c r="A90" s="6"/>
      <c r="B90" s="6"/>
      <c r="C90" s="6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</row>
    <row r="91" spans="1:44" ht="15.95" customHeight="1">
      <c r="A91" s="6"/>
      <c r="B91" s="6"/>
      <c r="C91" s="6"/>
      <c r="D91" s="6"/>
      <c r="E91" s="3"/>
      <c r="F91" s="3"/>
      <c r="G91" s="3"/>
      <c r="H91" s="3"/>
      <c r="I91" s="3"/>
      <c r="J91" s="3"/>
      <c r="K91" s="3"/>
      <c r="L91" s="3"/>
      <c r="M91" s="3"/>
      <c r="N91" s="3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</row>
    <row r="92" spans="1:44" ht="15.95" customHeight="1">
      <c r="A92" s="6"/>
      <c r="B92" s="6"/>
      <c r="C92" s="6"/>
      <c r="D92" s="6"/>
      <c r="E92" s="3"/>
      <c r="F92" s="3"/>
      <c r="G92" s="3"/>
      <c r="H92" s="3"/>
      <c r="I92" s="3"/>
      <c r="J92" s="3"/>
      <c r="K92" s="3"/>
      <c r="L92" s="3"/>
      <c r="M92" s="3"/>
      <c r="N92" s="3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</row>
    <row r="93" spans="1:44" ht="15.95" customHeight="1">
      <c r="A93" s="6"/>
      <c r="B93" s="6"/>
      <c r="C93" s="6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</row>
    <row r="94" spans="1:44" ht="15.95" customHeight="1">
      <c r="A94" s="6"/>
      <c r="B94" s="6"/>
      <c r="C94" s="6"/>
      <c r="D94" s="6"/>
      <c r="E94" s="3"/>
      <c r="F94" s="3"/>
      <c r="G94" s="3"/>
      <c r="H94" s="3"/>
      <c r="I94" s="3"/>
      <c r="J94" s="3"/>
      <c r="K94" s="3"/>
      <c r="L94" s="3"/>
      <c r="M94" s="3"/>
      <c r="N94" s="3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</row>
    <row r="95" spans="1:44" ht="15.95" customHeight="1">
      <c r="A95" s="6"/>
      <c r="B95" s="6"/>
      <c r="C95" s="6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</row>
    <row r="96" spans="1:44" ht="15.95" customHeight="1">
      <c r="A96" s="6"/>
      <c r="B96" s="6"/>
      <c r="C96" s="6"/>
      <c r="D96" s="6"/>
      <c r="E96" s="3"/>
      <c r="F96" s="3"/>
      <c r="G96" s="3"/>
      <c r="H96" s="3"/>
      <c r="I96" s="3"/>
      <c r="J96" s="3"/>
      <c r="K96" s="3"/>
      <c r="L96" s="3"/>
      <c r="M96" s="3"/>
      <c r="N96" s="3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</row>
    <row r="97" spans="1:44" ht="15.95" customHeight="1">
      <c r="A97" s="6"/>
      <c r="B97" s="6"/>
      <c r="C97" s="6"/>
      <c r="D97" s="6"/>
      <c r="E97" s="3"/>
      <c r="F97" s="3"/>
      <c r="G97" s="3"/>
      <c r="H97" s="3"/>
      <c r="I97" s="3"/>
      <c r="J97" s="3"/>
      <c r="K97" s="3"/>
      <c r="L97" s="3"/>
      <c r="M97" s="3"/>
      <c r="N97" s="3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</row>
    <row r="98" spans="1:44" ht="15.95" customHeight="1">
      <c r="A98" s="6"/>
      <c r="B98" s="6"/>
      <c r="C98" s="6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</row>
    <row r="99" spans="1:44" ht="15.95" customHeight="1">
      <c r="A99" s="6"/>
      <c r="B99" s="6"/>
      <c r="C99" s="6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</row>
    <row r="100" spans="1:44" ht="15.95" customHeight="1">
      <c r="A100" s="6"/>
      <c r="B100" s="6"/>
      <c r="C100" s="6"/>
      <c r="D100" s="6"/>
      <c r="E100" s="3"/>
      <c r="F100" s="3"/>
      <c r="G100" s="3"/>
      <c r="H100" s="3"/>
      <c r="I100" s="3"/>
      <c r="J100" s="3"/>
      <c r="K100" s="3"/>
      <c r="L100" s="3"/>
      <c r="M100" s="3"/>
      <c r="N100" s="3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</row>
    <row r="101" spans="1:44" ht="15.95" customHeight="1">
      <c r="A101" s="6"/>
      <c r="B101" s="6"/>
      <c r="C101" s="6"/>
      <c r="D101" s="6"/>
      <c r="E101" s="3"/>
      <c r="F101" s="3"/>
      <c r="G101" s="3"/>
      <c r="H101" s="3"/>
      <c r="I101" s="3"/>
      <c r="J101" s="3"/>
      <c r="K101" s="3"/>
      <c r="L101" s="3"/>
      <c r="M101" s="3"/>
      <c r="N101" s="3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</row>
    <row r="102" spans="1:44" ht="15.95" customHeight="1">
      <c r="A102" s="6"/>
      <c r="B102" s="6"/>
      <c r="C102" s="6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</row>
    <row r="103" spans="1:44" ht="15.95" customHeight="1">
      <c r="A103" s="6"/>
      <c r="B103" s="6"/>
      <c r="C103" s="6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</row>
    <row r="104" spans="1:44" ht="15.95" customHeight="1">
      <c r="A104" s="6"/>
      <c r="B104" s="6"/>
      <c r="C104" s="6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</row>
    <row r="105" spans="1:44" ht="15.95" customHeight="1">
      <c r="A105" s="6"/>
      <c r="B105" s="6"/>
      <c r="C105" s="6"/>
      <c r="D105" s="6"/>
      <c r="E105" s="3"/>
      <c r="F105" s="3"/>
      <c r="G105" s="3"/>
      <c r="H105" s="3"/>
      <c r="I105" s="3"/>
      <c r="J105" s="3"/>
      <c r="K105" s="3"/>
      <c r="L105" s="3"/>
      <c r="M105" s="3"/>
      <c r="N105" s="3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</row>
    <row r="106" spans="1:44" ht="15.95" customHeight="1">
      <c r="A106" s="6"/>
      <c r="B106" s="6"/>
      <c r="C106" s="6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</row>
    <row r="107" spans="1:44" ht="15.95" customHeight="1">
      <c r="A107" s="6"/>
      <c r="B107" s="6"/>
      <c r="C107" s="6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</row>
    <row r="108" spans="1:44" ht="15.95" customHeight="1">
      <c r="A108" s="6"/>
      <c r="B108" s="6"/>
      <c r="C108" s="6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</row>
    <row r="109" spans="1:44" ht="15.95" customHeight="1">
      <c r="A109" s="6"/>
      <c r="B109" s="6"/>
      <c r="C109" s="6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</row>
    <row r="110" spans="1:44" ht="15.95" customHeight="1">
      <c r="A110" s="6"/>
      <c r="B110" s="6"/>
      <c r="C110" s="6"/>
      <c r="D110" s="6"/>
      <c r="E110" s="3"/>
      <c r="F110" s="3"/>
      <c r="G110" s="3"/>
      <c r="H110" s="3"/>
      <c r="I110" s="3"/>
      <c r="J110" s="3"/>
      <c r="K110" s="3"/>
      <c r="L110" s="3"/>
      <c r="M110" s="3"/>
      <c r="N110" s="3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</row>
    <row r="111" spans="1:44" ht="15.95" customHeight="1">
      <c r="A111" s="6"/>
      <c r="B111" s="6"/>
      <c r="C111" s="6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</row>
    <row r="112" spans="1:44" ht="15.95" customHeight="1">
      <c r="A112" s="6"/>
      <c r="B112" s="6"/>
      <c r="C112" s="6"/>
      <c r="D112" s="6"/>
      <c r="E112" s="3"/>
      <c r="F112" s="3"/>
      <c r="G112" s="3"/>
      <c r="H112" s="3"/>
      <c r="I112" s="3"/>
      <c r="J112" s="3"/>
      <c r="K112" s="3"/>
      <c r="L112" s="3"/>
      <c r="M112" s="3"/>
      <c r="N112" s="3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</row>
    <row r="113" spans="1:44" ht="15.95" customHeight="1">
      <c r="A113" s="6"/>
      <c r="B113" s="6"/>
      <c r="C113" s="6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</row>
    <row r="114" spans="1:44" ht="15.95" customHeight="1">
      <c r="A114" s="6"/>
      <c r="B114" s="6"/>
      <c r="C114" s="6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</row>
    <row r="115" spans="1:44" ht="15.95" customHeight="1">
      <c r="A115" s="6"/>
      <c r="B115" s="6"/>
      <c r="C115" s="6"/>
      <c r="D115" s="6"/>
      <c r="E115" s="3"/>
      <c r="F115" s="3"/>
      <c r="G115" s="3"/>
      <c r="H115" s="3"/>
      <c r="I115" s="3"/>
      <c r="J115" s="3"/>
      <c r="K115" s="3"/>
      <c r="L115" s="3"/>
      <c r="M115" s="3"/>
      <c r="N115" s="3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</row>
    <row r="116" spans="1:44" ht="15.95" customHeight="1">
      <c r="A116" s="6"/>
      <c r="B116" s="6"/>
      <c r="C116" s="6"/>
      <c r="D116" s="6"/>
      <c r="E116" s="3"/>
      <c r="F116" s="3"/>
      <c r="G116" s="3"/>
      <c r="H116" s="3"/>
      <c r="I116" s="3"/>
      <c r="J116" s="3"/>
      <c r="K116" s="3"/>
      <c r="L116" s="3"/>
      <c r="M116" s="3"/>
      <c r="N116" s="3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</row>
    <row r="117" spans="1:44" ht="15.95" customHeight="1">
      <c r="A117" s="6"/>
      <c r="B117" s="6"/>
      <c r="C117" s="6"/>
      <c r="D117" s="6"/>
      <c r="E117" s="3"/>
      <c r="F117" s="3"/>
      <c r="G117" s="3"/>
      <c r="H117" s="3"/>
      <c r="I117" s="3"/>
      <c r="J117" s="3"/>
      <c r="K117" s="3"/>
      <c r="L117" s="3"/>
      <c r="M117" s="3"/>
      <c r="N117" s="3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</row>
    <row r="118" spans="1:44" ht="15.95" customHeight="1">
      <c r="A118" s="6"/>
      <c r="B118" s="6"/>
      <c r="C118" s="6"/>
      <c r="D118" s="6"/>
      <c r="E118" s="3"/>
      <c r="F118" s="3"/>
      <c r="G118" s="3"/>
      <c r="H118" s="3"/>
      <c r="I118" s="3"/>
      <c r="J118" s="3"/>
      <c r="K118" s="3"/>
      <c r="L118" s="3"/>
      <c r="M118" s="3"/>
      <c r="N118" s="3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</row>
    <row r="119" spans="1:44" ht="15.95" customHeight="1">
      <c r="A119" s="6"/>
      <c r="B119" s="6"/>
      <c r="C119" s="6"/>
      <c r="D119" s="6"/>
      <c r="E119" s="3"/>
      <c r="F119" s="3"/>
      <c r="G119" s="3"/>
      <c r="H119" s="3"/>
      <c r="I119" s="3"/>
      <c r="J119" s="3"/>
      <c r="K119" s="3"/>
      <c r="L119" s="3"/>
      <c r="M119" s="3"/>
      <c r="N119" s="3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</row>
    <row r="120" spans="1:44" ht="15.95" customHeight="1">
      <c r="A120" s="6"/>
      <c r="B120" s="6"/>
      <c r="C120" s="6"/>
      <c r="D120" s="6"/>
      <c r="E120" s="3"/>
      <c r="F120" s="3"/>
      <c r="G120" s="3"/>
      <c r="H120" s="3"/>
      <c r="I120" s="3"/>
      <c r="J120" s="3"/>
      <c r="K120" s="3"/>
      <c r="L120" s="3"/>
      <c r="M120" s="3"/>
      <c r="N120" s="3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</row>
    <row r="121" spans="1:44" ht="15.95" customHeight="1">
      <c r="A121" s="6"/>
      <c r="B121" s="6"/>
      <c r="C121" s="6"/>
      <c r="D121" s="6"/>
      <c r="E121" s="3"/>
      <c r="F121" s="3"/>
      <c r="G121" s="3"/>
      <c r="H121" s="3"/>
      <c r="I121" s="3"/>
      <c r="J121" s="3"/>
      <c r="K121" s="3"/>
      <c r="L121" s="3"/>
      <c r="M121" s="3"/>
      <c r="N121" s="3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</row>
    <row r="122" spans="1:44" ht="15.95" customHeight="1">
      <c r="A122" s="6"/>
      <c r="B122" s="6"/>
      <c r="C122" s="6"/>
      <c r="D122" s="6"/>
      <c r="E122" s="3"/>
      <c r="F122" s="3"/>
      <c r="G122" s="3"/>
      <c r="H122" s="3"/>
      <c r="I122" s="3"/>
      <c r="J122" s="3"/>
      <c r="K122" s="3"/>
      <c r="L122" s="3"/>
      <c r="M122" s="3"/>
      <c r="N122" s="3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</row>
    <row r="123" spans="1:44" ht="15.95" customHeight="1">
      <c r="A123" s="6"/>
      <c r="B123" s="6"/>
      <c r="C123" s="6"/>
      <c r="D123" s="6"/>
      <c r="E123" s="3"/>
      <c r="F123" s="3"/>
      <c r="G123" s="3"/>
      <c r="H123" s="3"/>
      <c r="I123" s="3"/>
      <c r="J123" s="3"/>
      <c r="K123" s="3"/>
      <c r="L123" s="3"/>
      <c r="M123" s="3"/>
      <c r="N123" s="3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</row>
    <row r="124" spans="1:44" ht="15.95" customHeight="1">
      <c r="A124" s="6"/>
      <c r="B124" s="6"/>
      <c r="C124" s="6"/>
      <c r="D124" s="6"/>
      <c r="E124" s="3"/>
      <c r="F124" s="3"/>
      <c r="G124" s="3"/>
      <c r="H124" s="3"/>
      <c r="I124" s="3"/>
      <c r="J124" s="3"/>
      <c r="K124" s="3"/>
      <c r="L124" s="3"/>
      <c r="M124" s="3"/>
      <c r="N124" s="3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</row>
    <row r="125" spans="1:44" ht="15.95" customHeight="1">
      <c r="A125" s="6"/>
      <c r="B125" s="6"/>
      <c r="C125" s="6"/>
      <c r="D125" s="6"/>
      <c r="E125" s="3"/>
      <c r="F125" s="3"/>
      <c r="G125" s="3"/>
      <c r="H125" s="3"/>
      <c r="I125" s="3"/>
      <c r="J125" s="3"/>
      <c r="K125" s="3"/>
      <c r="L125" s="3"/>
      <c r="M125" s="3"/>
      <c r="N125" s="3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</row>
    <row r="126" spans="1:44" ht="15.95" customHeight="1">
      <c r="A126" s="6"/>
      <c r="B126" s="6"/>
      <c r="C126" s="6"/>
      <c r="D126" s="6"/>
      <c r="E126" s="3"/>
      <c r="F126" s="3"/>
      <c r="G126" s="3"/>
      <c r="H126" s="3"/>
      <c r="I126" s="3"/>
      <c r="J126" s="3"/>
      <c r="K126" s="3"/>
      <c r="L126" s="3"/>
      <c r="M126" s="3"/>
      <c r="N126" s="3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</row>
    <row r="127" spans="1:44" ht="15.95" customHeight="1">
      <c r="A127" s="6"/>
      <c r="B127" s="6"/>
      <c r="C127" s="6"/>
      <c r="D127" s="6"/>
      <c r="E127" s="3"/>
      <c r="F127" s="3"/>
      <c r="G127" s="3"/>
      <c r="H127" s="3"/>
      <c r="I127" s="3"/>
      <c r="J127" s="3"/>
      <c r="K127" s="3"/>
      <c r="L127" s="3"/>
      <c r="M127" s="3"/>
      <c r="N127" s="3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</row>
    <row r="128" spans="1:44" ht="15.95" customHeight="1">
      <c r="A128" s="6"/>
      <c r="B128" s="6"/>
      <c r="C128" s="6"/>
      <c r="D128" s="6"/>
      <c r="E128" s="3"/>
      <c r="F128" s="3"/>
      <c r="G128" s="3"/>
      <c r="H128" s="3"/>
      <c r="I128" s="3"/>
      <c r="J128" s="3"/>
      <c r="K128" s="3"/>
      <c r="L128" s="3"/>
      <c r="M128" s="3"/>
      <c r="N128" s="3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</row>
    <row r="129" spans="1:44" ht="15.95" customHeight="1">
      <c r="A129" s="6"/>
      <c r="B129" s="6"/>
      <c r="C129" s="6"/>
      <c r="D129" s="6"/>
      <c r="E129" s="3"/>
      <c r="F129" s="3"/>
      <c r="G129" s="3"/>
      <c r="H129" s="3"/>
      <c r="I129" s="3"/>
      <c r="J129" s="3"/>
      <c r="K129" s="3"/>
      <c r="L129" s="3"/>
      <c r="M129" s="3"/>
      <c r="N129" s="3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</row>
    <row r="130" spans="1:44" ht="15.95" customHeight="1">
      <c r="A130" s="6"/>
      <c r="B130" s="6"/>
      <c r="C130" s="6"/>
      <c r="D130" s="6"/>
      <c r="E130" s="3"/>
      <c r="F130" s="3"/>
      <c r="G130" s="3"/>
      <c r="H130" s="3"/>
      <c r="I130" s="3"/>
      <c r="J130" s="3"/>
      <c r="K130" s="3"/>
      <c r="L130" s="3"/>
      <c r="M130" s="3"/>
      <c r="N130" s="3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</row>
    <row r="131" spans="1:44" ht="15.95" customHeight="1">
      <c r="A131" s="6"/>
      <c r="B131" s="6"/>
      <c r="C131" s="6"/>
      <c r="D131" s="6"/>
      <c r="E131" s="3"/>
      <c r="F131" s="3"/>
      <c r="G131" s="3"/>
      <c r="H131" s="3"/>
      <c r="I131" s="3"/>
      <c r="J131" s="3"/>
      <c r="K131" s="3"/>
      <c r="L131" s="3"/>
      <c r="M131" s="3"/>
      <c r="N131" s="3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</row>
    <row r="132" spans="1:44" ht="15.95" customHeight="1">
      <c r="A132" s="6"/>
      <c r="B132" s="6"/>
      <c r="C132" s="6"/>
      <c r="D132" s="6"/>
      <c r="E132" s="3"/>
      <c r="F132" s="3"/>
      <c r="G132" s="3"/>
      <c r="H132" s="3"/>
      <c r="I132" s="3"/>
      <c r="J132" s="3"/>
      <c r="K132" s="3"/>
      <c r="L132" s="3"/>
      <c r="M132" s="3"/>
      <c r="N132" s="3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</row>
    <row r="133" spans="1:44" ht="15.95" customHeight="1">
      <c r="A133" s="6"/>
      <c r="B133" s="6"/>
      <c r="C133" s="6"/>
      <c r="D133" s="6"/>
      <c r="E133" s="3"/>
      <c r="F133" s="3"/>
      <c r="G133" s="3"/>
      <c r="H133" s="3"/>
      <c r="I133" s="3"/>
      <c r="J133" s="3"/>
      <c r="K133" s="3"/>
      <c r="L133" s="3"/>
      <c r="M133" s="3"/>
      <c r="N133" s="3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</row>
    <row r="134" spans="1:44" ht="15.95" customHeight="1">
      <c r="A134" s="6"/>
      <c r="B134" s="6"/>
      <c r="C134" s="6"/>
      <c r="D134" s="6"/>
      <c r="E134" s="3"/>
      <c r="F134" s="3"/>
      <c r="G134" s="3"/>
      <c r="H134" s="3"/>
      <c r="I134" s="3"/>
      <c r="J134" s="3"/>
      <c r="K134" s="3"/>
      <c r="L134" s="3"/>
      <c r="M134" s="3"/>
      <c r="N134" s="3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</row>
    <row r="135" spans="1:44" ht="15.95" customHeight="1">
      <c r="A135" s="6"/>
      <c r="B135" s="6"/>
      <c r="C135" s="6"/>
      <c r="D135" s="6"/>
      <c r="E135" s="3"/>
      <c r="F135" s="3"/>
      <c r="G135" s="3"/>
      <c r="H135" s="3"/>
      <c r="I135" s="3"/>
      <c r="J135" s="3"/>
      <c r="K135" s="3"/>
      <c r="L135" s="3"/>
      <c r="M135" s="3"/>
      <c r="N135" s="3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</row>
    <row r="136" spans="1:44" ht="15.95" customHeight="1">
      <c r="A136" s="6"/>
      <c r="B136" s="6"/>
      <c r="C136" s="6"/>
      <c r="D136" s="6"/>
      <c r="E136" s="3"/>
      <c r="F136" s="3"/>
      <c r="G136" s="3"/>
      <c r="H136" s="3"/>
      <c r="I136" s="3"/>
      <c r="J136" s="3"/>
      <c r="K136" s="3"/>
      <c r="L136" s="3"/>
      <c r="M136" s="3"/>
      <c r="N136" s="3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</row>
    <row r="137" spans="1:44" ht="15.95" customHeight="1">
      <c r="A137" s="6"/>
      <c r="B137" s="6"/>
      <c r="C137" s="6"/>
      <c r="D137" s="6"/>
      <c r="E137" s="3"/>
      <c r="F137" s="3"/>
      <c r="G137" s="3"/>
      <c r="H137" s="3"/>
      <c r="I137" s="3"/>
      <c r="J137" s="3"/>
      <c r="K137" s="3"/>
      <c r="L137" s="3"/>
      <c r="M137" s="3"/>
      <c r="N137" s="3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</row>
    <row r="138" spans="1:44" ht="15.95" customHeight="1">
      <c r="A138" s="6"/>
      <c r="B138" s="6"/>
      <c r="C138" s="6"/>
      <c r="D138" s="6"/>
      <c r="E138" s="3"/>
      <c r="F138" s="3"/>
      <c r="G138" s="3"/>
      <c r="H138" s="3"/>
      <c r="I138" s="3"/>
      <c r="J138" s="3"/>
      <c r="K138" s="3"/>
      <c r="L138" s="3"/>
      <c r="M138" s="3"/>
      <c r="N138" s="3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</row>
    <row r="139" spans="1:44" ht="15.95" customHeight="1">
      <c r="A139" s="6"/>
      <c r="B139" s="6"/>
      <c r="C139" s="6"/>
      <c r="D139" s="6"/>
      <c r="E139" s="3"/>
      <c r="F139" s="3"/>
      <c r="G139" s="3"/>
      <c r="H139" s="3"/>
      <c r="I139" s="3"/>
      <c r="J139" s="3"/>
      <c r="K139" s="3"/>
      <c r="L139" s="3"/>
      <c r="M139" s="3"/>
      <c r="N139" s="3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</row>
    <row r="140" spans="1:44" ht="15.95" customHeight="1">
      <c r="A140" s="6"/>
      <c r="B140" s="6"/>
      <c r="C140" s="6"/>
      <c r="D140" s="6"/>
      <c r="E140" s="3"/>
      <c r="F140" s="3"/>
      <c r="G140" s="3"/>
      <c r="H140" s="3"/>
      <c r="I140" s="3"/>
      <c r="J140" s="3"/>
      <c r="K140" s="3"/>
      <c r="L140" s="3"/>
      <c r="M140" s="3"/>
      <c r="N140" s="3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</row>
    <row r="141" spans="1:44" ht="15.95" customHeight="1">
      <c r="A141" s="6"/>
      <c r="B141" s="6"/>
      <c r="C141" s="6"/>
      <c r="D141" s="6"/>
      <c r="E141" s="3"/>
      <c r="F141" s="3"/>
      <c r="G141" s="3"/>
      <c r="H141" s="3"/>
      <c r="I141" s="3"/>
      <c r="J141" s="3"/>
      <c r="K141" s="3"/>
      <c r="L141" s="3"/>
      <c r="M141" s="3"/>
      <c r="N141" s="3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</row>
    <row r="142" spans="1:44" ht="15.95" customHeight="1">
      <c r="A142" s="6"/>
      <c r="B142" s="6"/>
      <c r="C142" s="6"/>
      <c r="D142" s="6"/>
      <c r="E142" s="3"/>
      <c r="F142" s="3"/>
      <c r="G142" s="3"/>
      <c r="H142" s="3"/>
      <c r="I142" s="3"/>
      <c r="J142" s="3"/>
      <c r="K142" s="3"/>
      <c r="L142" s="3"/>
      <c r="M142" s="3"/>
      <c r="N142" s="3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</row>
    <row r="143" spans="1:44" ht="15.95" customHeight="1">
      <c r="A143" s="6"/>
      <c r="B143" s="6"/>
      <c r="C143" s="6"/>
      <c r="D143" s="6"/>
      <c r="E143" s="3"/>
      <c r="F143" s="3"/>
      <c r="G143" s="3"/>
      <c r="H143" s="3"/>
      <c r="I143" s="3"/>
      <c r="J143" s="3"/>
      <c r="K143" s="3"/>
      <c r="L143" s="3"/>
      <c r="M143" s="3"/>
      <c r="N143" s="3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</row>
    <row r="144" spans="1:44" ht="15.95" customHeight="1">
      <c r="A144" s="6"/>
      <c r="B144" s="6"/>
      <c r="C144" s="6"/>
      <c r="D144" s="6"/>
      <c r="E144" s="3"/>
      <c r="F144" s="3"/>
      <c r="G144" s="3"/>
      <c r="H144" s="3"/>
      <c r="I144" s="3"/>
      <c r="J144" s="3"/>
      <c r="K144" s="3"/>
      <c r="L144" s="3"/>
      <c r="M144" s="3"/>
      <c r="N144" s="3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</row>
    <row r="145" spans="1:44" ht="15.95" customHeight="1">
      <c r="A145" s="6"/>
      <c r="B145" s="6"/>
      <c r="C145" s="6"/>
      <c r="D145" s="6"/>
      <c r="E145" s="3"/>
      <c r="F145" s="3"/>
      <c r="G145" s="3"/>
      <c r="H145" s="3"/>
      <c r="I145" s="3"/>
      <c r="J145" s="3"/>
      <c r="K145" s="3"/>
      <c r="L145" s="3"/>
      <c r="M145" s="3"/>
      <c r="N145" s="3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</row>
    <row r="146" spans="1:44" ht="15.95" customHeight="1">
      <c r="A146" s="6"/>
      <c r="B146" s="6"/>
      <c r="C146" s="6"/>
      <c r="D146" s="6"/>
      <c r="E146" s="3"/>
      <c r="F146" s="3"/>
      <c r="G146" s="3"/>
      <c r="H146" s="3"/>
      <c r="I146" s="3"/>
      <c r="J146" s="3"/>
      <c r="K146" s="3"/>
      <c r="L146" s="3"/>
      <c r="M146" s="3"/>
      <c r="N146" s="3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</row>
    <row r="147" spans="1:44" ht="15.95" customHeight="1">
      <c r="A147" s="6"/>
      <c r="B147" s="6"/>
      <c r="C147" s="6"/>
      <c r="D147" s="6"/>
      <c r="E147" s="3"/>
      <c r="F147" s="3"/>
      <c r="G147" s="3"/>
      <c r="H147" s="3"/>
      <c r="I147" s="3"/>
      <c r="J147" s="3"/>
      <c r="K147" s="3"/>
      <c r="L147" s="3"/>
      <c r="M147" s="3"/>
      <c r="N147" s="3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</row>
    <row r="148" spans="1:44" ht="15.95" customHeight="1">
      <c r="A148" s="6"/>
      <c r="B148" s="6"/>
      <c r="C148" s="6"/>
      <c r="D148" s="6"/>
      <c r="E148" s="3"/>
      <c r="F148" s="3"/>
      <c r="G148" s="3"/>
      <c r="H148" s="3"/>
      <c r="I148" s="3"/>
      <c r="J148" s="3"/>
      <c r="K148" s="3"/>
      <c r="L148" s="3"/>
      <c r="M148" s="3"/>
      <c r="N148" s="3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</row>
    <row r="149" spans="1:44" ht="15.95" customHeight="1">
      <c r="A149" s="6"/>
      <c r="B149" s="6"/>
      <c r="C149" s="6"/>
      <c r="D149" s="6"/>
      <c r="E149" s="3"/>
      <c r="F149" s="3"/>
      <c r="G149" s="3"/>
      <c r="H149" s="3"/>
      <c r="I149" s="3"/>
      <c r="J149" s="3"/>
      <c r="K149" s="3"/>
      <c r="L149" s="3"/>
      <c r="M149" s="3"/>
      <c r="N149" s="3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</row>
    <row r="150" spans="1:44" ht="15.95" customHeight="1">
      <c r="A150" s="6"/>
      <c r="B150" s="6"/>
      <c r="C150" s="6"/>
      <c r="D150" s="6"/>
      <c r="E150" s="3"/>
      <c r="F150" s="3"/>
      <c r="G150" s="3"/>
      <c r="H150" s="3"/>
      <c r="I150" s="3"/>
      <c r="J150" s="3"/>
      <c r="K150" s="3"/>
      <c r="L150" s="3"/>
      <c r="M150" s="3"/>
      <c r="N150" s="3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</row>
    <row r="151" spans="1:44" ht="15.95" customHeight="1">
      <c r="A151" s="6"/>
      <c r="B151" s="6"/>
      <c r="C151" s="6"/>
      <c r="D151" s="6"/>
      <c r="E151" s="3"/>
      <c r="F151" s="3"/>
      <c r="G151" s="3"/>
      <c r="H151" s="3"/>
      <c r="I151" s="3"/>
      <c r="J151" s="3"/>
      <c r="K151" s="3"/>
      <c r="L151" s="3"/>
      <c r="M151" s="3"/>
      <c r="N151" s="3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</row>
    <row r="152" spans="1:44" ht="15.95" customHeight="1">
      <c r="A152" s="6"/>
      <c r="B152" s="6"/>
      <c r="C152" s="6"/>
      <c r="D152" s="6"/>
      <c r="E152" s="3"/>
      <c r="F152" s="3"/>
      <c r="G152" s="3"/>
      <c r="H152" s="3"/>
      <c r="I152" s="3"/>
      <c r="J152" s="3"/>
      <c r="K152" s="3"/>
      <c r="L152" s="3"/>
      <c r="M152" s="3"/>
      <c r="N152" s="3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</row>
    <row r="153" spans="1:44" ht="15.95" customHeight="1">
      <c r="A153" s="6"/>
      <c r="B153" s="6"/>
      <c r="C153" s="6"/>
      <c r="D153" s="6"/>
      <c r="E153" s="3"/>
      <c r="F153" s="3"/>
      <c r="G153" s="3"/>
      <c r="H153" s="3"/>
      <c r="I153" s="3"/>
      <c r="J153" s="3"/>
      <c r="K153" s="3"/>
      <c r="L153" s="3"/>
      <c r="M153" s="3"/>
      <c r="N153" s="3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</row>
    <row r="154" spans="1:44" ht="15.95" customHeight="1">
      <c r="A154" s="6"/>
      <c r="B154" s="6"/>
      <c r="C154" s="6"/>
      <c r="D154" s="6"/>
      <c r="E154" s="3"/>
      <c r="F154" s="3"/>
      <c r="G154" s="3"/>
      <c r="H154" s="3"/>
      <c r="I154" s="3"/>
      <c r="J154" s="3"/>
      <c r="K154" s="3"/>
      <c r="L154" s="3"/>
      <c r="M154" s="3"/>
      <c r="N154" s="3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</row>
    <row r="155" spans="1:44" ht="15.95" customHeight="1">
      <c r="A155" s="6"/>
      <c r="B155" s="6"/>
      <c r="C155" s="6"/>
      <c r="D155" s="6"/>
      <c r="E155" s="3"/>
      <c r="F155" s="3"/>
      <c r="G155" s="3"/>
      <c r="H155" s="3"/>
      <c r="I155" s="3"/>
      <c r="J155" s="3"/>
      <c r="K155" s="3"/>
      <c r="L155" s="3"/>
      <c r="M155" s="3"/>
      <c r="N155" s="3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</row>
    <row r="156" spans="1:44" ht="15.95" customHeight="1">
      <c r="A156" s="6"/>
      <c r="B156" s="6"/>
      <c r="C156" s="6"/>
      <c r="D156" s="6"/>
      <c r="E156" s="3"/>
      <c r="F156" s="3"/>
      <c r="G156" s="3"/>
      <c r="H156" s="3"/>
      <c r="I156" s="3"/>
      <c r="J156" s="3"/>
      <c r="K156" s="3"/>
      <c r="L156" s="3"/>
      <c r="M156" s="3"/>
      <c r="N156" s="3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</row>
    <row r="157" spans="1:44" ht="15.95" customHeight="1">
      <c r="A157" s="6"/>
      <c r="B157" s="6"/>
      <c r="C157" s="6"/>
      <c r="D157" s="6"/>
      <c r="E157" s="3"/>
      <c r="F157" s="3"/>
      <c r="G157" s="3"/>
      <c r="H157" s="3"/>
      <c r="I157" s="3"/>
      <c r="J157" s="3"/>
      <c r="K157" s="3"/>
      <c r="L157" s="3"/>
      <c r="M157" s="3"/>
      <c r="N157" s="3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</row>
    <row r="158" spans="1:44" ht="15.95" customHeight="1">
      <c r="A158" s="6"/>
      <c r="B158" s="6"/>
      <c r="C158" s="6"/>
      <c r="D158" s="6"/>
      <c r="E158" s="3"/>
      <c r="F158" s="3"/>
      <c r="G158" s="3"/>
      <c r="H158" s="3"/>
      <c r="I158" s="3"/>
      <c r="J158" s="3"/>
      <c r="K158" s="3"/>
      <c r="L158" s="3"/>
      <c r="M158" s="3"/>
      <c r="N158" s="3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</row>
    <row r="159" spans="1:44" ht="15.95" customHeight="1">
      <c r="A159" s="6"/>
      <c r="B159" s="6"/>
      <c r="C159" s="6"/>
      <c r="D159" s="6"/>
      <c r="E159" s="3"/>
      <c r="F159" s="3"/>
      <c r="G159" s="3"/>
      <c r="H159" s="3"/>
      <c r="I159" s="3"/>
      <c r="J159" s="3"/>
      <c r="K159" s="3"/>
      <c r="L159" s="3"/>
      <c r="M159" s="3"/>
      <c r="N159" s="3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</row>
    <row r="160" spans="1:44" ht="15.95" customHeight="1">
      <c r="A160" s="6"/>
      <c r="B160" s="6"/>
      <c r="C160" s="6"/>
      <c r="D160" s="6"/>
      <c r="E160" s="3"/>
      <c r="F160" s="3"/>
      <c r="G160" s="3"/>
      <c r="H160" s="3"/>
      <c r="I160" s="3"/>
      <c r="J160" s="3"/>
      <c r="K160" s="3"/>
      <c r="L160" s="3"/>
      <c r="M160" s="3"/>
      <c r="N160" s="3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</row>
    <row r="161" spans="1:44" ht="15.95" customHeight="1">
      <c r="A161" s="6"/>
      <c r="B161" s="6"/>
      <c r="C161" s="6"/>
      <c r="D161" s="6"/>
      <c r="E161" s="3"/>
      <c r="F161" s="3"/>
      <c r="G161" s="3"/>
      <c r="H161" s="3"/>
      <c r="I161" s="3"/>
      <c r="J161" s="3"/>
      <c r="K161" s="3"/>
      <c r="L161" s="3"/>
      <c r="M161" s="3"/>
      <c r="N161" s="3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</row>
    <row r="162" spans="1:44" ht="15.95" customHeight="1">
      <c r="A162" s="6"/>
      <c r="B162" s="6"/>
      <c r="C162" s="6"/>
      <c r="D162" s="6"/>
      <c r="E162" s="3"/>
      <c r="F162" s="3"/>
      <c r="G162" s="3"/>
      <c r="H162" s="3"/>
      <c r="I162" s="3"/>
      <c r="J162" s="3"/>
      <c r="K162" s="3"/>
      <c r="L162" s="3"/>
      <c r="M162" s="3"/>
      <c r="N162" s="3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</row>
    <row r="163" spans="1:44" ht="15.95" customHeight="1">
      <c r="A163" s="6"/>
      <c r="B163" s="6"/>
      <c r="C163" s="6"/>
      <c r="D163" s="6"/>
      <c r="E163" s="3"/>
      <c r="F163" s="3"/>
      <c r="G163" s="3"/>
      <c r="H163" s="3"/>
      <c r="I163" s="3"/>
      <c r="J163" s="3"/>
      <c r="K163" s="3"/>
      <c r="L163" s="3"/>
      <c r="M163" s="3"/>
      <c r="N163" s="3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</row>
    <row r="164" spans="1:44" ht="15.95" customHeight="1">
      <c r="A164" s="6"/>
      <c r="B164" s="6"/>
      <c r="C164" s="6"/>
      <c r="D164" s="6"/>
      <c r="E164" s="3"/>
      <c r="F164" s="3"/>
      <c r="G164" s="3"/>
      <c r="H164" s="3"/>
      <c r="I164" s="3"/>
      <c r="J164" s="3"/>
      <c r="K164" s="3"/>
      <c r="L164" s="3"/>
      <c r="M164" s="3"/>
      <c r="N164" s="3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</row>
    <row r="165" spans="1:44" ht="15.95" customHeight="1">
      <c r="A165" s="6"/>
      <c r="B165" s="6"/>
      <c r="C165" s="6"/>
      <c r="D165" s="6"/>
      <c r="E165" s="3"/>
      <c r="F165" s="3"/>
      <c r="G165" s="3"/>
      <c r="H165" s="3"/>
      <c r="I165" s="3"/>
      <c r="J165" s="3"/>
      <c r="K165" s="3"/>
      <c r="L165" s="3"/>
      <c r="M165" s="3"/>
      <c r="N165" s="3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</row>
    <row r="166" spans="1:44" ht="15.95" customHeight="1">
      <c r="A166" s="6"/>
      <c r="B166" s="6"/>
      <c r="C166" s="6"/>
      <c r="D166" s="6"/>
      <c r="E166" s="3"/>
      <c r="F166" s="3"/>
      <c r="G166" s="3"/>
      <c r="H166" s="3"/>
      <c r="I166" s="3"/>
      <c r="J166" s="3"/>
      <c r="K166" s="3"/>
      <c r="L166" s="3"/>
      <c r="M166" s="3"/>
      <c r="N166" s="3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</row>
    <row r="167" spans="1:44" ht="15.95" customHeight="1">
      <c r="A167" s="6"/>
      <c r="B167" s="6"/>
      <c r="C167" s="6"/>
      <c r="D167" s="6"/>
      <c r="E167" s="3"/>
      <c r="F167" s="3"/>
      <c r="G167" s="3"/>
      <c r="H167" s="3"/>
      <c r="I167" s="3"/>
      <c r="J167" s="3"/>
      <c r="K167" s="3"/>
      <c r="L167" s="3"/>
      <c r="M167" s="3"/>
      <c r="N167" s="3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</row>
    <row r="168" spans="1:44" ht="15.95" customHeight="1">
      <c r="A168" s="6"/>
      <c r="B168" s="6"/>
      <c r="C168" s="6"/>
      <c r="D168" s="6"/>
      <c r="E168" s="3"/>
      <c r="F168" s="3"/>
      <c r="G168" s="3"/>
      <c r="H168" s="3"/>
      <c r="I168" s="3"/>
      <c r="J168" s="3"/>
      <c r="K168" s="3"/>
      <c r="L168" s="3"/>
      <c r="M168" s="3"/>
      <c r="N168" s="3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</row>
    <row r="169" spans="1:44" ht="15.95" customHeight="1">
      <c r="A169" s="6"/>
      <c r="B169" s="6"/>
      <c r="C169" s="6"/>
      <c r="D169" s="6"/>
      <c r="E169" s="3"/>
      <c r="F169" s="3"/>
      <c r="G169" s="3"/>
      <c r="H169" s="3"/>
      <c r="I169" s="3"/>
      <c r="J169" s="3"/>
      <c r="K169" s="3"/>
      <c r="L169" s="3"/>
      <c r="M169" s="3"/>
      <c r="N169" s="3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</row>
    <row r="170" spans="1:44" ht="15.95" customHeight="1">
      <c r="A170" s="6"/>
      <c r="B170" s="6"/>
      <c r="C170" s="6"/>
      <c r="D170" s="6"/>
      <c r="E170" s="3"/>
      <c r="F170" s="3"/>
      <c r="G170" s="3"/>
      <c r="H170" s="3"/>
      <c r="I170" s="3"/>
      <c r="J170" s="3"/>
      <c r="K170" s="3"/>
      <c r="L170" s="3"/>
      <c r="M170" s="3"/>
      <c r="N170" s="3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</row>
    <row r="171" spans="1:44" ht="15.95" customHeight="1">
      <c r="A171" s="6"/>
      <c r="B171" s="6"/>
      <c r="C171" s="6"/>
      <c r="D171" s="6"/>
      <c r="E171" s="3"/>
      <c r="F171" s="3"/>
      <c r="G171" s="3"/>
      <c r="H171" s="3"/>
      <c r="I171" s="3"/>
      <c r="J171" s="3"/>
      <c r="K171" s="3"/>
      <c r="L171" s="3"/>
      <c r="M171" s="3"/>
      <c r="N171" s="3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</row>
    <row r="172" spans="1:44" ht="15.95" customHeight="1">
      <c r="A172" s="6"/>
      <c r="B172" s="6"/>
      <c r="C172" s="6"/>
      <c r="D172" s="6"/>
      <c r="E172" s="3"/>
      <c r="F172" s="3"/>
      <c r="G172" s="3"/>
      <c r="H172" s="3"/>
      <c r="I172" s="3"/>
      <c r="J172" s="3"/>
      <c r="K172" s="3"/>
      <c r="L172" s="3"/>
      <c r="M172" s="3"/>
      <c r="N172" s="3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</row>
    <row r="173" spans="1:44" ht="15.95" customHeight="1">
      <c r="A173" s="6"/>
      <c r="B173" s="6"/>
      <c r="C173" s="6"/>
      <c r="D173" s="6"/>
      <c r="E173" s="3"/>
      <c r="F173" s="3"/>
      <c r="G173" s="3"/>
      <c r="H173" s="3"/>
      <c r="I173" s="3"/>
      <c r="J173" s="3"/>
      <c r="K173" s="3"/>
      <c r="L173" s="3"/>
      <c r="M173" s="3"/>
      <c r="N173" s="3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</row>
    <row r="174" spans="1:44" ht="15.95" customHeight="1">
      <c r="A174" s="6"/>
      <c r="B174" s="6"/>
      <c r="C174" s="6"/>
      <c r="D174" s="6"/>
      <c r="E174" s="3"/>
      <c r="F174" s="3"/>
      <c r="G174" s="3"/>
      <c r="H174" s="3"/>
      <c r="I174" s="3"/>
      <c r="J174" s="3"/>
      <c r="K174" s="3"/>
      <c r="L174" s="3"/>
      <c r="M174" s="3"/>
      <c r="N174" s="3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</row>
    <row r="175" spans="1:44" ht="15.95" customHeight="1">
      <c r="A175" s="6"/>
      <c r="B175" s="6"/>
      <c r="C175" s="6"/>
      <c r="D175" s="6"/>
      <c r="E175" s="3"/>
      <c r="F175" s="3"/>
      <c r="G175" s="3"/>
      <c r="H175" s="3"/>
      <c r="I175" s="3"/>
      <c r="J175" s="3"/>
      <c r="K175" s="3"/>
      <c r="L175" s="3"/>
      <c r="M175" s="3"/>
      <c r="N175" s="3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</row>
    <row r="176" spans="1:44" ht="15.95" customHeight="1">
      <c r="A176" s="6"/>
      <c r="B176" s="6"/>
      <c r="C176" s="6"/>
      <c r="D176" s="6"/>
      <c r="E176" s="3"/>
      <c r="F176" s="3"/>
      <c r="G176" s="3"/>
      <c r="H176" s="3"/>
      <c r="I176" s="3"/>
      <c r="J176" s="3"/>
      <c r="K176" s="3"/>
      <c r="L176" s="3"/>
      <c r="M176" s="3"/>
      <c r="N176" s="3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</row>
    <row r="177" spans="1:44" ht="15.95" customHeight="1">
      <c r="A177" s="6"/>
      <c r="B177" s="6"/>
      <c r="C177" s="6"/>
      <c r="D177" s="6"/>
      <c r="E177" s="3"/>
      <c r="F177" s="3"/>
      <c r="G177" s="3"/>
      <c r="H177" s="3"/>
      <c r="I177" s="3"/>
      <c r="J177" s="3"/>
      <c r="K177" s="3"/>
      <c r="L177" s="3"/>
      <c r="M177" s="3"/>
      <c r="N177" s="3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</row>
    <row r="178" spans="1:44" ht="15.95" customHeight="1">
      <c r="A178" s="6"/>
      <c r="B178" s="6"/>
      <c r="C178" s="6"/>
      <c r="D178" s="6"/>
      <c r="E178" s="3"/>
      <c r="F178" s="3"/>
      <c r="G178" s="3"/>
      <c r="H178" s="3"/>
      <c r="I178" s="3"/>
      <c r="J178" s="3"/>
      <c r="K178" s="3"/>
      <c r="L178" s="3"/>
      <c r="M178" s="3"/>
      <c r="N178" s="3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</row>
    <row r="179" spans="1:44" ht="15.95" customHeight="1">
      <c r="A179" s="6"/>
      <c r="B179" s="6"/>
      <c r="C179" s="6"/>
      <c r="D179" s="6"/>
      <c r="E179" s="3"/>
      <c r="F179" s="3"/>
      <c r="G179" s="3"/>
      <c r="H179" s="3"/>
      <c r="I179" s="3"/>
      <c r="J179" s="3"/>
      <c r="K179" s="3"/>
      <c r="L179" s="3"/>
      <c r="M179" s="3"/>
      <c r="N179" s="3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</row>
    <row r="180" spans="1:44" ht="15.95" customHeight="1">
      <c r="A180" s="6"/>
      <c r="B180" s="6"/>
      <c r="C180" s="6"/>
      <c r="D180" s="6"/>
      <c r="E180" s="3"/>
      <c r="F180" s="3"/>
      <c r="G180" s="3"/>
      <c r="H180" s="3"/>
      <c r="I180" s="3"/>
      <c r="J180" s="3"/>
      <c r="K180" s="3"/>
      <c r="L180" s="3"/>
      <c r="M180" s="3"/>
      <c r="N180" s="3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</row>
    <row r="181" spans="1:44" ht="15.95" customHeight="1">
      <c r="A181" s="6"/>
      <c r="B181" s="6"/>
      <c r="C181" s="6"/>
      <c r="D181" s="6"/>
      <c r="E181" s="3"/>
      <c r="F181" s="3"/>
      <c r="G181" s="3"/>
      <c r="H181" s="3"/>
      <c r="I181" s="3"/>
      <c r="J181" s="3"/>
      <c r="K181" s="3"/>
      <c r="L181" s="3"/>
      <c r="M181" s="3"/>
      <c r="N181" s="3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</row>
    <row r="182" spans="1:44" ht="15.95" customHeight="1">
      <c r="A182" s="6"/>
      <c r="B182" s="6"/>
      <c r="C182" s="6"/>
      <c r="D182" s="6"/>
      <c r="E182" s="3"/>
      <c r="F182" s="3"/>
      <c r="G182" s="3"/>
      <c r="H182" s="3"/>
      <c r="I182" s="3"/>
      <c r="J182" s="3"/>
      <c r="K182" s="3"/>
      <c r="L182" s="3"/>
      <c r="M182" s="3"/>
      <c r="N182" s="3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</row>
    <row r="183" spans="1:44" ht="15.95" customHeight="1">
      <c r="A183" s="6"/>
      <c r="B183" s="6"/>
      <c r="C183" s="6"/>
      <c r="D183" s="6"/>
      <c r="E183" s="3"/>
      <c r="F183" s="3"/>
      <c r="G183" s="3"/>
      <c r="H183" s="3"/>
      <c r="I183" s="3"/>
      <c r="J183" s="3"/>
      <c r="K183" s="3"/>
      <c r="L183" s="3"/>
      <c r="M183" s="3"/>
      <c r="N183" s="3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</row>
    <row r="184" spans="1:44" ht="15.95" customHeight="1">
      <c r="A184" s="6"/>
      <c r="B184" s="6"/>
      <c r="C184" s="6"/>
      <c r="D184" s="6"/>
      <c r="E184" s="3"/>
      <c r="F184" s="3"/>
      <c r="G184" s="3"/>
      <c r="H184" s="3"/>
      <c r="I184" s="3"/>
      <c r="J184" s="3"/>
      <c r="K184" s="3"/>
      <c r="L184" s="3"/>
      <c r="M184" s="3"/>
      <c r="N184" s="3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</row>
    <row r="185" spans="1:44" ht="15.95" customHeight="1">
      <c r="A185" s="6"/>
      <c r="B185" s="6"/>
      <c r="C185" s="6"/>
      <c r="D185" s="6"/>
      <c r="E185" s="3"/>
      <c r="F185" s="3"/>
      <c r="G185" s="3"/>
      <c r="H185" s="3"/>
      <c r="I185" s="3"/>
      <c r="J185" s="3"/>
      <c r="K185" s="3"/>
      <c r="L185" s="3"/>
      <c r="M185" s="3"/>
      <c r="N185" s="3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</row>
    <row r="186" spans="1:44" ht="15.95" customHeight="1">
      <c r="A186" s="6"/>
      <c r="B186" s="6"/>
      <c r="C186" s="6"/>
      <c r="D186" s="6"/>
      <c r="E186" s="3"/>
      <c r="F186" s="3"/>
      <c r="G186" s="3"/>
      <c r="H186" s="3"/>
      <c r="I186" s="3"/>
      <c r="J186" s="3"/>
      <c r="K186" s="3"/>
      <c r="L186" s="3"/>
      <c r="M186" s="3"/>
      <c r="N186" s="3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</row>
    <row r="187" spans="1:44" ht="15.95" customHeight="1">
      <c r="A187" s="6"/>
      <c r="B187" s="6"/>
      <c r="C187" s="6"/>
      <c r="D187" s="6"/>
      <c r="E187" s="3"/>
      <c r="F187" s="3"/>
      <c r="G187" s="3"/>
      <c r="H187" s="3"/>
      <c r="I187" s="3"/>
      <c r="J187" s="3"/>
      <c r="K187" s="3"/>
      <c r="L187" s="3"/>
      <c r="M187" s="3"/>
      <c r="N187" s="3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</row>
    <row r="188" spans="1:44" ht="15.95" customHeight="1">
      <c r="A188" s="6"/>
      <c r="B188" s="6"/>
      <c r="C188" s="6"/>
      <c r="D188" s="6"/>
      <c r="E188" s="3"/>
      <c r="F188" s="3"/>
      <c r="G188" s="3"/>
      <c r="H188" s="3"/>
      <c r="I188" s="3"/>
      <c r="J188" s="3"/>
      <c r="K188" s="3"/>
      <c r="L188" s="3"/>
      <c r="M188" s="3"/>
      <c r="N188" s="3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</row>
    <row r="189" spans="1:44" ht="15.95" customHeight="1">
      <c r="A189" s="6"/>
      <c r="B189" s="6"/>
      <c r="C189" s="6"/>
      <c r="D189" s="6"/>
      <c r="E189" s="3"/>
      <c r="F189" s="3"/>
      <c r="G189" s="3"/>
      <c r="H189" s="3"/>
      <c r="I189" s="3"/>
      <c r="J189" s="3"/>
      <c r="K189" s="3"/>
      <c r="L189" s="3"/>
      <c r="M189" s="3"/>
      <c r="N189" s="3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</row>
    <row r="190" spans="1:44" ht="15.95" customHeight="1">
      <c r="A190" s="6"/>
      <c r="B190" s="6"/>
      <c r="C190" s="6"/>
      <c r="D190" s="6"/>
      <c r="E190" s="3"/>
      <c r="F190" s="3"/>
      <c r="G190" s="3"/>
      <c r="H190" s="3"/>
      <c r="I190" s="3"/>
      <c r="J190" s="3"/>
      <c r="K190" s="3"/>
      <c r="L190" s="3"/>
      <c r="M190" s="3"/>
      <c r="N190" s="3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</row>
    <row r="191" spans="1:44" ht="15.95" customHeight="1">
      <c r="A191" s="6"/>
      <c r="B191" s="6"/>
      <c r="C191" s="6"/>
      <c r="D191" s="6"/>
      <c r="E191" s="3"/>
      <c r="F191" s="3"/>
      <c r="G191" s="3"/>
      <c r="H191" s="3"/>
      <c r="I191" s="3"/>
      <c r="J191" s="3"/>
      <c r="K191" s="3"/>
      <c r="L191" s="3"/>
      <c r="M191" s="3"/>
      <c r="N191" s="3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</row>
    <row r="192" spans="1:44" ht="15.95" customHeight="1">
      <c r="A192" s="6"/>
      <c r="B192" s="6"/>
      <c r="C192" s="6"/>
      <c r="D192" s="6"/>
      <c r="E192" s="3"/>
      <c r="F192" s="3"/>
      <c r="G192" s="3"/>
      <c r="H192" s="3"/>
      <c r="I192" s="3"/>
      <c r="J192" s="3"/>
      <c r="K192" s="3"/>
      <c r="L192" s="3"/>
      <c r="M192" s="3"/>
      <c r="N192" s="3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</row>
    <row r="193" spans="1:44" ht="15.95" customHeight="1">
      <c r="A193" s="6"/>
      <c r="B193" s="6"/>
      <c r="C193" s="6"/>
      <c r="D193" s="6"/>
      <c r="E193" s="3"/>
      <c r="F193" s="3"/>
      <c r="G193" s="3"/>
      <c r="H193" s="3"/>
      <c r="I193" s="3"/>
      <c r="J193" s="3"/>
      <c r="K193" s="3"/>
      <c r="L193" s="3"/>
      <c r="M193" s="3"/>
      <c r="N193" s="3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</row>
    <row r="194" spans="1:44" ht="15.95" customHeight="1">
      <c r="A194" s="6"/>
      <c r="B194" s="6"/>
      <c r="C194" s="6"/>
      <c r="D194" s="6"/>
      <c r="E194" s="3"/>
      <c r="F194" s="3"/>
      <c r="G194" s="3"/>
      <c r="H194" s="3"/>
      <c r="I194" s="3"/>
      <c r="J194" s="3"/>
      <c r="K194" s="3"/>
      <c r="L194" s="3"/>
      <c r="M194" s="3"/>
      <c r="N194" s="3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</row>
    <row r="195" spans="1:44" ht="15.95" customHeight="1">
      <c r="A195" s="6"/>
      <c r="B195" s="6"/>
      <c r="C195" s="6"/>
      <c r="D195" s="6"/>
      <c r="E195" s="3"/>
      <c r="F195" s="3"/>
      <c r="G195" s="3"/>
      <c r="H195" s="3"/>
      <c r="I195" s="3"/>
      <c r="J195" s="3"/>
      <c r="K195" s="3"/>
      <c r="L195" s="3"/>
      <c r="M195" s="3"/>
      <c r="N195" s="3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</row>
    <row r="196" spans="1:44" ht="15.95" customHeight="1">
      <c r="A196" s="6"/>
      <c r="B196" s="6"/>
      <c r="C196" s="6"/>
      <c r="D196" s="6"/>
      <c r="E196" s="3"/>
      <c r="F196" s="3"/>
      <c r="G196" s="3"/>
      <c r="H196" s="3"/>
      <c r="I196" s="3"/>
      <c r="J196" s="3"/>
      <c r="K196" s="3"/>
      <c r="L196" s="3"/>
      <c r="M196" s="3"/>
      <c r="N196" s="3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</row>
    <row r="197" spans="1:44" ht="15.95" customHeight="1">
      <c r="A197" s="6"/>
      <c r="B197" s="6"/>
      <c r="C197" s="6"/>
      <c r="D197" s="6"/>
      <c r="E197" s="3"/>
      <c r="F197" s="3"/>
      <c r="G197" s="3"/>
      <c r="H197" s="3"/>
      <c r="I197" s="3"/>
      <c r="J197" s="3"/>
      <c r="K197" s="3"/>
      <c r="L197" s="3"/>
      <c r="M197" s="3"/>
      <c r="N197" s="3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</row>
    <row r="198" spans="1:44" ht="15.95" customHeight="1">
      <c r="A198" s="6"/>
      <c r="B198" s="6"/>
      <c r="C198" s="6"/>
      <c r="D198" s="6"/>
      <c r="E198" s="3"/>
      <c r="F198" s="3"/>
      <c r="G198" s="3"/>
      <c r="H198" s="3"/>
      <c r="I198" s="3"/>
      <c r="J198" s="3"/>
      <c r="K198" s="3"/>
      <c r="L198" s="3"/>
      <c r="M198" s="3"/>
      <c r="N198" s="3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</row>
    <row r="199" spans="1:44" ht="15.95" customHeight="1">
      <c r="A199" s="6"/>
      <c r="B199" s="6"/>
      <c r="C199" s="6"/>
      <c r="D199" s="6"/>
      <c r="E199" s="3"/>
      <c r="F199" s="3"/>
      <c r="G199" s="3"/>
      <c r="H199" s="3"/>
      <c r="I199" s="3"/>
      <c r="J199" s="3"/>
      <c r="K199" s="3"/>
      <c r="L199" s="3"/>
      <c r="M199" s="3"/>
      <c r="N199" s="3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</row>
    <row r="200" spans="1:44" ht="15.95" customHeight="1">
      <c r="A200" s="6"/>
      <c r="B200" s="6"/>
      <c r="C200" s="6"/>
      <c r="D200" s="6"/>
      <c r="E200" s="3"/>
      <c r="F200" s="3"/>
      <c r="G200" s="3"/>
      <c r="H200" s="3"/>
      <c r="I200" s="3"/>
      <c r="J200" s="3"/>
      <c r="K200" s="3"/>
      <c r="L200" s="3"/>
      <c r="M200" s="3"/>
      <c r="N200" s="3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</row>
    <row r="201" spans="1:44" ht="15.95" customHeight="1">
      <c r="A201" s="6"/>
      <c r="B201" s="6"/>
      <c r="C201" s="6"/>
      <c r="D201" s="6"/>
      <c r="E201" s="3"/>
      <c r="F201" s="3"/>
      <c r="G201" s="3"/>
      <c r="H201" s="3"/>
      <c r="I201" s="3"/>
      <c r="J201" s="3"/>
      <c r="K201" s="3"/>
      <c r="L201" s="3"/>
      <c r="M201" s="3"/>
      <c r="N201" s="3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</row>
    <row r="202" spans="1:44" ht="15.95" customHeight="1">
      <c r="A202" s="6"/>
      <c r="B202" s="6"/>
      <c r="C202" s="6"/>
      <c r="D202" s="6"/>
      <c r="E202" s="3"/>
      <c r="F202" s="3"/>
      <c r="G202" s="3"/>
      <c r="H202" s="3"/>
      <c r="I202" s="3"/>
      <c r="J202" s="3"/>
      <c r="K202" s="3"/>
      <c r="L202" s="3"/>
      <c r="M202" s="3"/>
      <c r="N202" s="3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</row>
    <row r="203" spans="1:44" ht="15.95" customHeight="1">
      <c r="A203" s="6"/>
      <c r="B203" s="6"/>
      <c r="C203" s="6"/>
      <c r="D203" s="6"/>
      <c r="E203" s="3"/>
      <c r="F203" s="3"/>
      <c r="G203" s="3"/>
      <c r="H203" s="3"/>
      <c r="I203" s="3"/>
      <c r="J203" s="3"/>
      <c r="K203" s="3"/>
      <c r="L203" s="3"/>
      <c r="M203" s="3"/>
      <c r="N203" s="3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</row>
    <row r="204" spans="1:44" ht="15.95" customHeight="1">
      <c r="A204" s="6"/>
      <c r="B204" s="6"/>
      <c r="C204" s="6"/>
      <c r="D204" s="6"/>
      <c r="E204" s="3"/>
      <c r="F204" s="3"/>
      <c r="G204" s="3"/>
      <c r="H204" s="3"/>
      <c r="I204" s="3"/>
      <c r="J204" s="3"/>
      <c r="K204" s="3"/>
      <c r="L204" s="3"/>
      <c r="M204" s="3"/>
      <c r="N204" s="3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</row>
    <row r="205" spans="1:44" ht="15.95" customHeight="1">
      <c r="A205" s="6"/>
      <c r="B205" s="6"/>
      <c r="C205" s="6"/>
      <c r="D205" s="6"/>
      <c r="E205" s="3"/>
      <c r="F205" s="3"/>
      <c r="G205" s="3"/>
      <c r="H205" s="3"/>
      <c r="I205" s="3"/>
      <c r="J205" s="3"/>
      <c r="K205" s="3"/>
      <c r="L205" s="3"/>
      <c r="M205" s="3"/>
      <c r="N205" s="3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</row>
    <row r="206" spans="1:44" ht="15.95" customHeight="1">
      <c r="A206" s="6"/>
      <c r="B206" s="6"/>
      <c r="C206" s="6"/>
      <c r="D206" s="6"/>
      <c r="E206" s="3"/>
      <c r="F206" s="3"/>
      <c r="G206" s="3"/>
      <c r="H206" s="3"/>
      <c r="I206" s="3"/>
      <c r="J206" s="3"/>
      <c r="K206" s="3"/>
      <c r="L206" s="3"/>
      <c r="M206" s="3"/>
      <c r="N206" s="3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</row>
    <row r="207" spans="1:44" ht="15.95" customHeight="1">
      <c r="A207" s="6"/>
      <c r="B207" s="6"/>
      <c r="C207" s="6"/>
      <c r="D207" s="6"/>
      <c r="E207" s="3"/>
      <c r="F207" s="3"/>
      <c r="G207" s="3"/>
      <c r="H207" s="3"/>
      <c r="I207" s="3"/>
      <c r="J207" s="3"/>
      <c r="K207" s="3"/>
      <c r="L207" s="3"/>
      <c r="M207" s="3"/>
      <c r="N207" s="3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</row>
    <row r="208" spans="1:44" ht="15.95" customHeight="1">
      <c r="A208" s="6"/>
      <c r="B208" s="6"/>
      <c r="C208" s="6"/>
      <c r="D208" s="6"/>
      <c r="E208" s="3"/>
      <c r="F208" s="3"/>
      <c r="G208" s="3"/>
      <c r="H208" s="3"/>
      <c r="I208" s="3"/>
      <c r="J208" s="3"/>
      <c r="K208" s="3"/>
      <c r="L208" s="3"/>
      <c r="M208" s="3"/>
      <c r="N208" s="3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</row>
    <row r="209" spans="1:44" ht="15.95" customHeight="1">
      <c r="A209" s="6"/>
      <c r="B209" s="6"/>
      <c r="C209" s="6"/>
      <c r="D209" s="6"/>
      <c r="E209" s="3"/>
      <c r="F209" s="3"/>
      <c r="G209" s="3"/>
      <c r="H209" s="3"/>
      <c r="I209" s="3"/>
      <c r="J209" s="3"/>
      <c r="K209" s="3"/>
      <c r="L209" s="3"/>
      <c r="M209" s="3"/>
      <c r="N209" s="3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</row>
    <row r="210" spans="1:44" ht="15.95" customHeight="1">
      <c r="A210" s="6"/>
      <c r="B210" s="6"/>
      <c r="C210" s="6"/>
      <c r="D210" s="6"/>
      <c r="E210" s="3"/>
      <c r="F210" s="3"/>
      <c r="G210" s="3"/>
      <c r="H210" s="3"/>
      <c r="I210" s="3"/>
      <c r="J210" s="3"/>
      <c r="K210" s="3"/>
      <c r="L210" s="3"/>
      <c r="M210" s="3"/>
      <c r="N210" s="3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</row>
    <row r="211" spans="1:44" ht="15.95" customHeight="1">
      <c r="A211" s="6"/>
      <c r="B211" s="6"/>
      <c r="C211" s="6"/>
      <c r="D211" s="6"/>
      <c r="E211" s="3"/>
      <c r="F211" s="3"/>
      <c r="G211" s="3"/>
      <c r="H211" s="3"/>
      <c r="I211" s="3"/>
      <c r="J211" s="3"/>
      <c r="K211" s="3"/>
      <c r="L211" s="3"/>
      <c r="M211" s="3"/>
      <c r="N211" s="3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</row>
    <row r="212" spans="1:44" ht="15.95" customHeight="1">
      <c r="A212" s="6"/>
      <c r="B212" s="6"/>
      <c r="C212" s="6"/>
      <c r="D212" s="6"/>
      <c r="E212" s="3"/>
      <c r="F212" s="3"/>
      <c r="G212" s="3"/>
      <c r="H212" s="3"/>
      <c r="I212" s="3"/>
      <c r="J212" s="3"/>
      <c r="K212" s="3"/>
      <c r="L212" s="3"/>
      <c r="M212" s="3"/>
      <c r="N212" s="3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</row>
    <row r="213" spans="1:44" ht="15.95" customHeight="1">
      <c r="A213" s="6"/>
      <c r="B213" s="6"/>
      <c r="C213" s="6"/>
      <c r="D213" s="6"/>
      <c r="E213" s="3"/>
      <c r="F213" s="3"/>
      <c r="G213" s="3"/>
      <c r="H213" s="3"/>
      <c r="I213" s="3"/>
      <c r="J213" s="3"/>
      <c r="K213" s="3"/>
      <c r="L213" s="3"/>
      <c r="M213" s="3"/>
      <c r="N213" s="3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</row>
    <row r="214" spans="1:44" ht="15.95" customHeight="1">
      <c r="A214" s="6"/>
      <c r="B214" s="6"/>
      <c r="C214" s="6"/>
      <c r="D214" s="6"/>
      <c r="E214" s="3"/>
      <c r="F214" s="3"/>
      <c r="G214" s="3"/>
      <c r="H214" s="3"/>
      <c r="I214" s="3"/>
      <c r="J214" s="3"/>
      <c r="K214" s="3"/>
      <c r="L214" s="3"/>
      <c r="M214" s="3"/>
      <c r="N214" s="3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</row>
    <row r="215" spans="1:44" ht="15.95" customHeight="1">
      <c r="A215" s="6"/>
      <c r="B215" s="6"/>
      <c r="C215" s="6"/>
      <c r="D215" s="6"/>
      <c r="E215" s="3"/>
      <c r="F215" s="3"/>
      <c r="G215" s="3"/>
      <c r="H215" s="3"/>
      <c r="I215" s="3"/>
      <c r="J215" s="3"/>
      <c r="K215" s="3"/>
      <c r="L215" s="3"/>
      <c r="M215" s="3"/>
      <c r="N215" s="3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</row>
    <row r="216" spans="1:44" ht="15.95" customHeight="1">
      <c r="A216" s="6"/>
      <c r="B216" s="6"/>
      <c r="C216" s="6"/>
      <c r="D216" s="6"/>
      <c r="E216" s="3"/>
      <c r="F216" s="3"/>
      <c r="G216" s="3"/>
      <c r="H216" s="3"/>
      <c r="I216" s="3"/>
      <c r="J216" s="3"/>
      <c r="K216" s="3"/>
      <c r="L216" s="3"/>
      <c r="M216" s="3"/>
      <c r="N216" s="3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</row>
    <row r="217" spans="1:44" ht="15.95" customHeight="1">
      <c r="A217" s="6"/>
      <c r="B217" s="6"/>
      <c r="C217" s="6"/>
      <c r="D217" s="6"/>
      <c r="E217" s="3"/>
      <c r="F217" s="3"/>
      <c r="G217" s="3"/>
      <c r="H217" s="3"/>
      <c r="I217" s="3"/>
      <c r="J217" s="3"/>
      <c r="K217" s="3"/>
      <c r="L217" s="3"/>
      <c r="M217" s="3"/>
      <c r="N217" s="3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</row>
    <row r="218" spans="1:44" ht="15.95" customHeight="1"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44" ht="15.95" customHeight="1"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44" ht="15.95" customHeight="1"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44" ht="15.95" customHeight="1"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44" ht="15.95" customHeight="1"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44" ht="15.95" customHeight="1"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44" ht="15.95" customHeight="1"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5:14" ht="15.95" customHeight="1"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5:14" ht="15.95" customHeight="1"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5:14" ht="15.95" customHeight="1"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5:14" ht="15.95" customHeight="1"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5:14" ht="15.95" customHeight="1"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5:14" ht="15.95" customHeight="1"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5:14" ht="15.95" customHeight="1"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5:14" ht="15.95" customHeight="1"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5:14" ht="15.95" customHeight="1"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5:14" ht="15.95" customHeight="1"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5:14" ht="15.95" customHeight="1"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5:14" ht="15.95" customHeight="1"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5:14" ht="15.95" customHeight="1"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5:14" ht="15.95" customHeight="1"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5:14" ht="15.95" customHeight="1"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5:14" ht="15.95" customHeight="1"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5:14" ht="15.95" customHeight="1"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5:14" ht="15.95" customHeight="1"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5:14" ht="15.95" customHeight="1"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5:14" ht="15.95" customHeight="1"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5:14" ht="15.95" customHeight="1"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5:14" ht="15.95" customHeight="1"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5:14" ht="15.95" customHeight="1"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5:14" ht="15.95" customHeight="1"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5:14" ht="15.95" customHeight="1"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5:14" ht="15.95" customHeight="1"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5:14" ht="15.95" customHeight="1"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5:14" ht="15.95" customHeight="1"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5:14" ht="15.95" customHeight="1"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5:14" ht="15.95" customHeight="1"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5:14" ht="15.95" customHeight="1"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5:14" ht="15.95" customHeight="1"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5:14" ht="15.95" customHeight="1"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5:14" ht="15.95" customHeight="1"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5:14" ht="15.95" customHeight="1"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5:14" ht="15.95" customHeight="1"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5:14" ht="15.95" customHeight="1"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5:14" ht="15.95" customHeight="1"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5:14" ht="15.95" customHeight="1"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5:14" ht="15.95" customHeight="1"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5:14" ht="15.95" customHeight="1"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5:14" ht="15.95" customHeight="1"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5:14" ht="15.95" customHeight="1"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5:14" ht="15.95" customHeight="1"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5:14" ht="15.95" customHeight="1"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5:14" ht="15.95" customHeight="1"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5:14" ht="15.95" customHeight="1"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5:14" ht="15.95" customHeight="1">
      <c r="E272" s="3"/>
      <c r="F272" s="3"/>
      <c r="G272" s="3"/>
      <c r="H272" s="3"/>
      <c r="I272" s="3"/>
      <c r="J272" s="3"/>
      <c r="K272" s="3"/>
      <c r="L272" s="3"/>
      <c r="M272" s="3"/>
      <c r="N272" s="3"/>
    </row>
    <row r="273" spans="5:14" ht="15.95" customHeight="1">
      <c r="E273" s="3"/>
      <c r="F273" s="3"/>
      <c r="G273" s="3"/>
      <c r="H273" s="3"/>
      <c r="I273" s="3"/>
      <c r="J273" s="3"/>
      <c r="K273" s="3"/>
      <c r="L273" s="3"/>
      <c r="M273" s="3"/>
      <c r="N273" s="3"/>
    </row>
    <row r="274" spans="5:14" ht="15.95" customHeight="1">
      <c r="E274" s="3"/>
      <c r="F274" s="3"/>
      <c r="G274" s="3"/>
      <c r="H274" s="3"/>
      <c r="I274" s="3"/>
      <c r="J274" s="3"/>
      <c r="K274" s="3"/>
      <c r="L274" s="3"/>
      <c r="M274" s="3"/>
      <c r="N274" s="3"/>
    </row>
    <row r="275" spans="5:14" ht="15.95" customHeight="1">
      <c r="E275" s="3"/>
      <c r="F275" s="3"/>
      <c r="G275" s="3"/>
      <c r="H275" s="3"/>
      <c r="I275" s="3"/>
      <c r="J275" s="3"/>
      <c r="K275" s="3"/>
      <c r="L275" s="3"/>
      <c r="M275" s="3"/>
      <c r="N275" s="3"/>
    </row>
    <row r="276" spans="5:14" ht="15.95" customHeight="1">
      <c r="E276" s="3"/>
      <c r="F276" s="3"/>
      <c r="G276" s="3"/>
      <c r="H276" s="3"/>
      <c r="I276" s="3"/>
      <c r="J276" s="3"/>
      <c r="K276" s="3"/>
      <c r="L276" s="3"/>
      <c r="M276" s="3"/>
      <c r="N276" s="3"/>
    </row>
    <row r="277" spans="5:14" ht="15.95" customHeight="1">
      <c r="E277" s="3"/>
      <c r="F277" s="3"/>
      <c r="G277" s="3"/>
      <c r="H277" s="3"/>
      <c r="I277" s="3"/>
      <c r="J277" s="3"/>
      <c r="K277" s="3"/>
      <c r="L277" s="3"/>
      <c r="M277" s="3"/>
      <c r="N277" s="3"/>
    </row>
    <row r="278" spans="5:14" ht="15.95" customHeight="1">
      <c r="E278" s="3"/>
      <c r="F278" s="3"/>
      <c r="G278" s="3"/>
      <c r="H278" s="3"/>
      <c r="I278" s="3"/>
      <c r="J278" s="3"/>
      <c r="K278" s="3"/>
      <c r="L278" s="3"/>
      <c r="M278" s="3"/>
      <c r="N278" s="3"/>
    </row>
    <row r="279" spans="5:14" ht="15.95" customHeight="1">
      <c r="E279" s="3"/>
      <c r="F279" s="3"/>
      <c r="G279" s="3"/>
      <c r="H279" s="3"/>
      <c r="I279" s="3"/>
      <c r="J279" s="3"/>
      <c r="K279" s="3"/>
      <c r="L279" s="3"/>
      <c r="M279" s="3"/>
      <c r="N279" s="3"/>
    </row>
    <row r="280" spans="5:14" ht="15.95" customHeight="1">
      <c r="E280" s="3"/>
      <c r="F280" s="3"/>
      <c r="G280" s="3"/>
      <c r="H280" s="3"/>
      <c r="I280" s="3"/>
      <c r="J280" s="3"/>
      <c r="K280" s="3"/>
      <c r="L280" s="3"/>
      <c r="M280" s="3"/>
      <c r="N280" s="3"/>
    </row>
    <row r="281" spans="5:14" ht="15.95" customHeight="1">
      <c r="E281" s="3"/>
      <c r="F281" s="3"/>
      <c r="G281" s="3"/>
      <c r="H281" s="3"/>
      <c r="I281" s="3"/>
      <c r="J281" s="3"/>
      <c r="K281" s="3"/>
      <c r="L281" s="3"/>
      <c r="M281" s="3"/>
      <c r="N281" s="3"/>
    </row>
    <row r="282" spans="5:14" ht="15.95" customHeight="1">
      <c r="E282" s="3"/>
      <c r="F282" s="3"/>
      <c r="G282" s="3"/>
      <c r="H282" s="3"/>
      <c r="I282" s="3"/>
      <c r="J282" s="3"/>
      <c r="K282" s="3"/>
      <c r="L282" s="3"/>
      <c r="M282" s="3"/>
      <c r="N282" s="3"/>
    </row>
    <row r="283" spans="5:14" ht="15.95" customHeight="1">
      <c r="E283" s="3"/>
      <c r="F283" s="3"/>
      <c r="G283" s="3"/>
      <c r="H283" s="3"/>
      <c r="I283" s="3"/>
      <c r="J283" s="3"/>
      <c r="K283" s="3"/>
      <c r="L283" s="3"/>
      <c r="M283" s="3"/>
      <c r="N283" s="3"/>
    </row>
    <row r="284" spans="5:14" ht="15.95" customHeight="1">
      <c r="E284" s="3"/>
      <c r="F284" s="3"/>
      <c r="G284" s="3"/>
      <c r="H284" s="3"/>
      <c r="I284" s="3"/>
      <c r="J284" s="3"/>
      <c r="K284" s="3"/>
      <c r="L284" s="3"/>
      <c r="M284" s="3"/>
      <c r="N284" s="3"/>
    </row>
    <row r="285" spans="5:14" ht="15.95" customHeight="1">
      <c r="E285" s="3"/>
      <c r="F285" s="3"/>
      <c r="G285" s="3"/>
      <c r="H285" s="3"/>
      <c r="I285" s="3"/>
      <c r="J285" s="3"/>
      <c r="K285" s="3"/>
      <c r="L285" s="3"/>
      <c r="M285" s="3"/>
      <c r="N285" s="3"/>
    </row>
    <row r="286" spans="5:14" ht="15.95" customHeight="1">
      <c r="E286" s="3"/>
      <c r="F286" s="3"/>
      <c r="G286" s="3"/>
      <c r="H286" s="3"/>
      <c r="I286" s="3"/>
      <c r="J286" s="3"/>
      <c r="K286" s="3"/>
      <c r="L286" s="3"/>
      <c r="M286" s="3"/>
      <c r="N286" s="3"/>
    </row>
    <row r="287" spans="5:14" ht="15.95" customHeight="1">
      <c r="E287" s="3"/>
      <c r="F287" s="3"/>
      <c r="G287" s="3"/>
      <c r="H287" s="3"/>
      <c r="I287" s="3"/>
      <c r="J287" s="3"/>
      <c r="K287" s="3"/>
      <c r="L287" s="3"/>
      <c r="M287" s="3"/>
      <c r="N287" s="3"/>
    </row>
    <row r="288" spans="5:14" ht="15.95" customHeight="1">
      <c r="E288" s="3"/>
      <c r="F288" s="3"/>
      <c r="G288" s="3"/>
      <c r="H288" s="3"/>
      <c r="I288" s="3"/>
      <c r="J288" s="3"/>
      <c r="K288" s="3"/>
      <c r="L288" s="3"/>
      <c r="M288" s="3"/>
      <c r="N288" s="3"/>
    </row>
    <row r="289" spans="5:14" ht="15.95" customHeight="1">
      <c r="E289" s="3"/>
      <c r="F289" s="3"/>
      <c r="G289" s="3"/>
      <c r="H289" s="3"/>
      <c r="I289" s="3"/>
      <c r="J289" s="3"/>
      <c r="K289" s="3"/>
      <c r="L289" s="3"/>
      <c r="M289" s="3"/>
      <c r="N289" s="3"/>
    </row>
    <row r="290" spans="5:14" ht="15.95" customHeight="1">
      <c r="E290" s="3"/>
      <c r="F290" s="3"/>
      <c r="G290" s="3"/>
      <c r="H290" s="3"/>
      <c r="I290" s="3"/>
      <c r="J290" s="3"/>
      <c r="K290" s="3"/>
      <c r="L290" s="3"/>
      <c r="M290" s="3"/>
      <c r="N290" s="3"/>
    </row>
    <row r="291" spans="5:14" ht="15.95" customHeight="1">
      <c r="E291" s="3"/>
      <c r="F291" s="3"/>
      <c r="G291" s="3"/>
      <c r="H291" s="3"/>
      <c r="I291" s="3"/>
      <c r="J291" s="3"/>
      <c r="K291" s="3"/>
      <c r="L291" s="3"/>
      <c r="M291" s="3"/>
      <c r="N291" s="3"/>
    </row>
    <row r="292" spans="5:14" ht="15.95" customHeight="1">
      <c r="E292" s="3"/>
      <c r="F292" s="3"/>
      <c r="G292" s="3"/>
      <c r="H292" s="3"/>
      <c r="I292" s="3"/>
      <c r="J292" s="3"/>
      <c r="K292" s="3"/>
      <c r="L292" s="3"/>
      <c r="M292" s="3"/>
      <c r="N292" s="3"/>
    </row>
    <row r="293" spans="5:14" ht="15.95" customHeight="1">
      <c r="E293" s="3"/>
      <c r="F293" s="3"/>
      <c r="G293" s="3"/>
      <c r="H293" s="3"/>
      <c r="I293" s="3"/>
      <c r="J293" s="3"/>
      <c r="K293" s="3"/>
      <c r="L293" s="3"/>
      <c r="M293" s="3"/>
      <c r="N293" s="3"/>
    </row>
    <row r="294" spans="5:14" ht="15.95" customHeight="1">
      <c r="E294" s="3"/>
      <c r="F294" s="3"/>
      <c r="G294" s="3"/>
      <c r="H294" s="3"/>
      <c r="I294" s="3"/>
      <c r="J294" s="3"/>
      <c r="K294" s="3"/>
      <c r="L294" s="3"/>
      <c r="M294" s="3"/>
      <c r="N294" s="3"/>
    </row>
    <row r="295" spans="5:14" ht="15.95" customHeight="1">
      <c r="E295" s="3"/>
      <c r="F295" s="3"/>
      <c r="G295" s="3"/>
      <c r="H295" s="3"/>
      <c r="I295" s="3"/>
      <c r="J295" s="3"/>
      <c r="K295" s="3"/>
      <c r="L295" s="3"/>
      <c r="M295" s="3"/>
      <c r="N295" s="3"/>
    </row>
    <row r="296" spans="5:14" ht="15.95" customHeight="1">
      <c r="E296" s="3"/>
      <c r="F296" s="3"/>
      <c r="G296" s="3"/>
      <c r="H296" s="3"/>
      <c r="I296" s="3"/>
      <c r="J296" s="3"/>
      <c r="K296" s="3"/>
      <c r="L296" s="3"/>
      <c r="M296" s="3"/>
      <c r="N296" s="3"/>
    </row>
    <row r="297" spans="5:14" ht="15.95" customHeight="1">
      <c r="E297" s="3"/>
      <c r="F297" s="3"/>
      <c r="G297" s="3"/>
      <c r="H297" s="3"/>
      <c r="I297" s="3"/>
      <c r="J297" s="3"/>
      <c r="K297" s="3"/>
      <c r="L297" s="3"/>
      <c r="M297" s="3"/>
      <c r="N297" s="3"/>
    </row>
    <row r="298" spans="5:14" ht="15.95" customHeight="1">
      <c r="E298" s="3"/>
      <c r="F298" s="3"/>
      <c r="G298" s="3"/>
      <c r="H298" s="3"/>
      <c r="I298" s="3"/>
      <c r="J298" s="3"/>
      <c r="K298" s="3"/>
      <c r="L298" s="3"/>
      <c r="M298" s="3"/>
      <c r="N298" s="3"/>
    </row>
    <row r="299" spans="5:14" ht="15.95" customHeight="1">
      <c r="E299" s="3"/>
      <c r="F299" s="3"/>
      <c r="G299" s="3"/>
      <c r="H299" s="3"/>
      <c r="I299" s="3"/>
      <c r="J299" s="3"/>
      <c r="K299" s="3"/>
      <c r="L299" s="3"/>
      <c r="M299" s="3"/>
      <c r="N299" s="3"/>
    </row>
    <row r="300" spans="5:14" ht="15.95" customHeight="1">
      <c r="E300" s="3"/>
      <c r="F300" s="3"/>
      <c r="G300" s="3"/>
      <c r="H300" s="3"/>
      <c r="I300" s="3"/>
      <c r="J300" s="3"/>
      <c r="K300" s="3"/>
      <c r="L300" s="3"/>
      <c r="M300" s="3"/>
      <c r="N300" s="3"/>
    </row>
    <row r="301" spans="5:14" ht="15.95" customHeight="1">
      <c r="E301" s="3"/>
      <c r="F301" s="3"/>
      <c r="G301" s="3"/>
      <c r="H301" s="3"/>
      <c r="I301" s="3"/>
      <c r="J301" s="3"/>
      <c r="K301" s="3"/>
      <c r="L301" s="3"/>
      <c r="M301" s="3"/>
      <c r="N301" s="3"/>
    </row>
    <row r="302" spans="5:14" ht="15.95" customHeight="1">
      <c r="E302" s="3"/>
      <c r="F302" s="3"/>
      <c r="G302" s="3"/>
      <c r="H302" s="3"/>
      <c r="I302" s="3"/>
      <c r="J302" s="3"/>
      <c r="K302" s="3"/>
      <c r="L302" s="3"/>
      <c r="M302" s="3"/>
      <c r="N302" s="3"/>
    </row>
    <row r="303" spans="5:14" ht="15.95" customHeight="1">
      <c r="E303" s="3"/>
      <c r="F303" s="3"/>
      <c r="G303" s="3"/>
      <c r="H303" s="3"/>
      <c r="I303" s="3"/>
      <c r="J303" s="3"/>
      <c r="K303" s="3"/>
      <c r="L303" s="3"/>
      <c r="M303" s="3"/>
      <c r="N303" s="3"/>
    </row>
    <row r="304" spans="5:14" ht="15.95" customHeight="1">
      <c r="E304" s="3"/>
      <c r="F304" s="3"/>
      <c r="G304" s="3"/>
      <c r="H304" s="3"/>
      <c r="I304" s="3"/>
      <c r="J304" s="3"/>
      <c r="K304" s="3"/>
      <c r="L304" s="3"/>
      <c r="M304" s="3"/>
      <c r="N304" s="3"/>
    </row>
    <row r="305" spans="5:14" ht="15.95" customHeight="1">
      <c r="E305" s="3"/>
      <c r="F305" s="3"/>
      <c r="G305" s="3"/>
      <c r="H305" s="3"/>
      <c r="I305" s="3"/>
      <c r="J305" s="3"/>
      <c r="K305" s="3"/>
      <c r="L305" s="3"/>
      <c r="M305" s="3"/>
      <c r="N305" s="3"/>
    </row>
    <row r="306" spans="5:14" ht="15.95" customHeight="1">
      <c r="E306" s="3"/>
      <c r="F306" s="3"/>
      <c r="G306" s="3"/>
      <c r="H306" s="3"/>
      <c r="I306" s="3"/>
      <c r="J306" s="3"/>
      <c r="K306" s="3"/>
      <c r="L306" s="3"/>
      <c r="M306" s="3"/>
      <c r="N306" s="3"/>
    </row>
    <row r="307" spans="5:14" ht="15.95" customHeight="1">
      <c r="E307" s="3"/>
      <c r="F307" s="3"/>
      <c r="G307" s="3"/>
      <c r="H307" s="3"/>
      <c r="I307" s="3"/>
      <c r="J307" s="3"/>
      <c r="K307" s="3"/>
      <c r="L307" s="3"/>
      <c r="M307" s="3"/>
      <c r="N307" s="3"/>
    </row>
    <row r="308" spans="5:14" ht="15.95" customHeight="1">
      <c r="E308" s="3"/>
      <c r="F308" s="3"/>
      <c r="G308" s="3"/>
      <c r="H308" s="3"/>
      <c r="I308" s="3"/>
      <c r="J308" s="3"/>
      <c r="K308" s="3"/>
      <c r="L308" s="3"/>
      <c r="M308" s="3"/>
      <c r="N308" s="3"/>
    </row>
    <row r="309" spans="5:14" ht="15.95" customHeight="1">
      <c r="E309" s="3"/>
      <c r="F309" s="3"/>
      <c r="G309" s="3"/>
      <c r="H309" s="3"/>
      <c r="I309" s="3"/>
      <c r="J309" s="3"/>
      <c r="K309" s="3"/>
      <c r="L309" s="3"/>
      <c r="M309" s="3"/>
      <c r="N309" s="3"/>
    </row>
    <row r="310" spans="5:14" ht="15.95" customHeight="1">
      <c r="E310" s="3"/>
      <c r="F310" s="3"/>
      <c r="G310" s="3"/>
      <c r="H310" s="3"/>
      <c r="I310" s="3"/>
      <c r="J310" s="3"/>
      <c r="K310" s="3"/>
      <c r="L310" s="3"/>
      <c r="M310" s="3"/>
      <c r="N310" s="3"/>
    </row>
    <row r="311" spans="5:14" ht="15.95" customHeight="1">
      <c r="E311" s="3"/>
      <c r="F311" s="3"/>
      <c r="G311" s="3"/>
      <c r="H311" s="3"/>
      <c r="I311" s="3"/>
      <c r="J311" s="3"/>
      <c r="K311" s="3"/>
      <c r="L311" s="3"/>
      <c r="M311" s="3"/>
      <c r="N311" s="3"/>
    </row>
    <row r="312" spans="5:14" ht="15.95" customHeight="1">
      <c r="E312" s="3"/>
      <c r="F312" s="3"/>
      <c r="G312" s="3"/>
      <c r="H312" s="3"/>
      <c r="I312" s="3"/>
      <c r="J312" s="3"/>
      <c r="K312" s="3"/>
      <c r="L312" s="3"/>
      <c r="M312" s="3"/>
      <c r="N312" s="3"/>
    </row>
    <row r="313" spans="5:14" ht="15.95" customHeight="1">
      <c r="E313" s="3"/>
      <c r="F313" s="3"/>
      <c r="G313" s="3"/>
      <c r="H313" s="3"/>
      <c r="I313" s="3"/>
      <c r="J313" s="3"/>
      <c r="K313" s="3"/>
      <c r="L313" s="3"/>
      <c r="M313" s="3"/>
      <c r="N313" s="3"/>
    </row>
    <row r="314" spans="5:14" ht="15.95" customHeight="1">
      <c r="E314" s="3"/>
      <c r="F314" s="3"/>
      <c r="G314" s="3"/>
      <c r="H314" s="3"/>
      <c r="I314" s="3"/>
      <c r="J314" s="3"/>
      <c r="K314" s="3"/>
      <c r="L314" s="3"/>
      <c r="M314" s="3"/>
      <c r="N314" s="3"/>
    </row>
    <row r="315" spans="5:14" ht="15.95" customHeight="1">
      <c r="E315" s="3"/>
      <c r="F315" s="3"/>
      <c r="G315" s="3"/>
      <c r="H315" s="3"/>
      <c r="I315" s="3"/>
      <c r="J315" s="3"/>
      <c r="K315" s="3"/>
      <c r="L315" s="3"/>
      <c r="M315" s="3"/>
      <c r="N315" s="3"/>
    </row>
    <row r="316" spans="5:14" ht="15.95" customHeight="1">
      <c r="E316" s="3"/>
      <c r="F316" s="3"/>
      <c r="G316" s="3"/>
      <c r="H316" s="3"/>
      <c r="I316" s="3"/>
      <c r="J316" s="3"/>
      <c r="K316" s="3"/>
      <c r="L316" s="3"/>
      <c r="M316" s="3"/>
      <c r="N316" s="3"/>
    </row>
    <row r="317" spans="5:14" ht="15.95" customHeight="1">
      <c r="E317" s="3"/>
      <c r="F317" s="3"/>
      <c r="G317" s="3"/>
      <c r="H317" s="3"/>
      <c r="I317" s="3"/>
      <c r="J317" s="3"/>
      <c r="K317" s="3"/>
      <c r="L317" s="3"/>
      <c r="M317" s="3"/>
      <c r="N317" s="3"/>
    </row>
    <row r="318" spans="5:14" ht="15.95" customHeight="1">
      <c r="E318" s="3"/>
      <c r="F318" s="3"/>
      <c r="G318" s="3"/>
      <c r="H318" s="3"/>
      <c r="I318" s="3"/>
      <c r="J318" s="3"/>
      <c r="K318" s="3"/>
      <c r="L318" s="3"/>
      <c r="M318" s="3"/>
      <c r="N318" s="3"/>
    </row>
    <row r="319" spans="5:14" ht="15.95" customHeight="1">
      <c r="E319" s="3"/>
      <c r="F319" s="3"/>
      <c r="G319" s="3"/>
      <c r="H319" s="3"/>
      <c r="I319" s="3"/>
      <c r="J319" s="3"/>
      <c r="K319" s="3"/>
      <c r="L319" s="3"/>
      <c r="M319" s="3"/>
      <c r="N319" s="3"/>
    </row>
    <row r="320" spans="5:14" ht="15.95" customHeight="1">
      <c r="E320" s="3"/>
      <c r="F320" s="3"/>
      <c r="G320" s="3"/>
      <c r="H320" s="3"/>
      <c r="I320" s="3"/>
      <c r="J320" s="3"/>
      <c r="K320" s="3"/>
      <c r="L320" s="3"/>
      <c r="M320" s="3"/>
      <c r="N320" s="3"/>
    </row>
    <row r="321" spans="5:14" ht="15.95" customHeight="1">
      <c r="E321" s="3"/>
      <c r="F321" s="3"/>
      <c r="G321" s="3"/>
      <c r="H321" s="3"/>
      <c r="I321" s="3"/>
      <c r="J321" s="3"/>
      <c r="K321" s="3"/>
      <c r="L321" s="3"/>
      <c r="M321" s="3"/>
      <c r="N321" s="3"/>
    </row>
    <row r="322" spans="5:14" ht="15.95" customHeight="1">
      <c r="E322" s="3"/>
      <c r="F322" s="3"/>
      <c r="G322" s="3"/>
      <c r="H322" s="3"/>
      <c r="I322" s="3"/>
      <c r="J322" s="3"/>
      <c r="K322" s="3"/>
      <c r="L322" s="3"/>
      <c r="M322" s="3"/>
      <c r="N322" s="3"/>
    </row>
    <row r="323" spans="5:14" ht="15.95" customHeight="1">
      <c r="E323" s="3"/>
      <c r="F323" s="3"/>
      <c r="G323" s="3"/>
      <c r="H323" s="3"/>
      <c r="I323" s="3"/>
      <c r="J323" s="3"/>
      <c r="K323" s="3"/>
      <c r="L323" s="3"/>
      <c r="M323" s="3"/>
      <c r="N323" s="3"/>
    </row>
    <row r="324" spans="5:14" ht="15.95" customHeight="1">
      <c r="E324" s="3"/>
      <c r="F324" s="3"/>
      <c r="G324" s="3"/>
      <c r="H324" s="3"/>
      <c r="I324" s="3"/>
      <c r="J324" s="3"/>
      <c r="K324" s="3"/>
      <c r="L324" s="3"/>
      <c r="M324" s="3"/>
      <c r="N324" s="3"/>
    </row>
    <row r="325" spans="5:14" ht="15.95" customHeight="1">
      <c r="E325" s="3"/>
      <c r="F325" s="3"/>
      <c r="G325" s="3"/>
      <c r="H325" s="3"/>
      <c r="I325" s="3"/>
      <c r="J325" s="3"/>
      <c r="K325" s="3"/>
      <c r="L325" s="3"/>
      <c r="M325" s="3"/>
      <c r="N325" s="3"/>
    </row>
    <row r="326" spans="5:14" ht="15.95" customHeight="1">
      <c r="E326" s="3"/>
      <c r="F326" s="3"/>
      <c r="G326" s="3"/>
      <c r="H326" s="3"/>
      <c r="I326" s="3"/>
      <c r="J326" s="3"/>
      <c r="K326" s="3"/>
      <c r="L326" s="3"/>
      <c r="M326" s="3"/>
      <c r="N326" s="3"/>
    </row>
    <row r="327" spans="5:14" ht="15.95" customHeight="1">
      <c r="E327" s="3"/>
      <c r="F327" s="3"/>
      <c r="G327" s="3"/>
      <c r="H327" s="3"/>
      <c r="I327" s="3"/>
      <c r="J327" s="3"/>
      <c r="K327" s="3"/>
      <c r="L327" s="3"/>
      <c r="M327" s="3"/>
      <c r="N327" s="3"/>
    </row>
    <row r="328" spans="5:14" ht="15.95" customHeight="1">
      <c r="E328" s="3"/>
      <c r="F328" s="3"/>
      <c r="G328" s="3"/>
      <c r="H328" s="3"/>
      <c r="I328" s="3"/>
      <c r="J328" s="3"/>
      <c r="K328" s="3"/>
      <c r="L328" s="3"/>
      <c r="M328" s="3"/>
      <c r="N328" s="3"/>
    </row>
    <row r="329" spans="5:14" ht="15.95" customHeight="1">
      <c r="E329" s="3"/>
      <c r="F329" s="3"/>
      <c r="G329" s="3"/>
      <c r="H329" s="3"/>
      <c r="I329" s="3"/>
      <c r="J329" s="3"/>
      <c r="K329" s="3"/>
      <c r="L329" s="3"/>
      <c r="M329" s="3"/>
      <c r="N329" s="3"/>
    </row>
    <row r="330" spans="5:14" ht="15.95" customHeight="1">
      <c r="E330" s="3"/>
      <c r="F330" s="3"/>
      <c r="G330" s="3"/>
      <c r="H330" s="3"/>
      <c r="I330" s="3"/>
      <c r="J330" s="3"/>
      <c r="K330" s="3"/>
      <c r="L330" s="3"/>
      <c r="M330" s="3"/>
      <c r="N330" s="3"/>
    </row>
    <row r="331" spans="5:14" ht="15.95" customHeight="1">
      <c r="E331" s="3"/>
      <c r="F331" s="3"/>
      <c r="G331" s="3"/>
      <c r="H331" s="3"/>
      <c r="I331" s="3"/>
      <c r="J331" s="3"/>
      <c r="K331" s="3"/>
      <c r="L331" s="3"/>
      <c r="M331" s="3"/>
      <c r="N331" s="3"/>
    </row>
    <row r="332" spans="5:14" ht="15.95" customHeight="1">
      <c r="E332" s="3"/>
      <c r="F332" s="3"/>
      <c r="G332" s="3"/>
      <c r="H332" s="3"/>
      <c r="I332" s="3"/>
      <c r="J332" s="3"/>
      <c r="K332" s="3"/>
      <c r="L332" s="3"/>
      <c r="M332" s="3"/>
      <c r="N332" s="3"/>
    </row>
    <row r="333" spans="5:14" ht="15.95" customHeight="1">
      <c r="E333" s="3"/>
      <c r="F333" s="3"/>
      <c r="G333" s="3"/>
      <c r="H333" s="3"/>
      <c r="I333" s="3"/>
      <c r="J333" s="3"/>
      <c r="K333" s="3"/>
      <c r="L333" s="3"/>
      <c r="M333" s="3"/>
      <c r="N333" s="3"/>
    </row>
    <row r="334" spans="5:14" ht="15.95" customHeight="1">
      <c r="E334" s="3"/>
      <c r="F334" s="3"/>
      <c r="G334" s="3"/>
      <c r="H334" s="3"/>
      <c r="I334" s="3"/>
      <c r="J334" s="3"/>
      <c r="K334" s="3"/>
      <c r="L334" s="3"/>
      <c r="M334" s="3"/>
      <c r="N334" s="3"/>
    </row>
    <row r="335" spans="5:14" ht="15.95" customHeight="1">
      <c r="E335" s="3"/>
      <c r="F335" s="3"/>
      <c r="G335" s="3"/>
      <c r="H335" s="3"/>
      <c r="I335" s="3"/>
      <c r="J335" s="3"/>
      <c r="K335" s="3"/>
      <c r="L335" s="3"/>
      <c r="M335" s="3"/>
      <c r="N335" s="3"/>
    </row>
    <row r="336" spans="5:14" ht="15.95" customHeight="1">
      <c r="E336" s="3"/>
      <c r="F336" s="3"/>
      <c r="G336" s="3"/>
      <c r="H336" s="3"/>
      <c r="I336" s="3"/>
      <c r="J336" s="3"/>
      <c r="K336" s="3"/>
      <c r="L336" s="3"/>
      <c r="M336" s="3"/>
      <c r="N336" s="3"/>
    </row>
    <row r="337" spans="5:14" ht="15.95" customHeight="1">
      <c r="E337" s="3"/>
      <c r="F337" s="3"/>
      <c r="G337" s="3"/>
      <c r="H337" s="3"/>
      <c r="I337" s="3"/>
      <c r="J337" s="3"/>
      <c r="K337" s="3"/>
      <c r="L337" s="3"/>
      <c r="M337" s="3"/>
      <c r="N337" s="3"/>
    </row>
    <row r="338" spans="5:14" ht="15.95" customHeight="1">
      <c r="E338" s="3"/>
      <c r="F338" s="3"/>
      <c r="G338" s="3"/>
      <c r="H338" s="3"/>
      <c r="I338" s="3"/>
      <c r="J338" s="3"/>
      <c r="K338" s="3"/>
      <c r="L338" s="3"/>
      <c r="M338" s="3"/>
      <c r="N338" s="3"/>
    </row>
    <row r="339" spans="5:14" ht="15.95" customHeight="1">
      <c r="E339" s="3"/>
      <c r="F339" s="3"/>
      <c r="G339" s="3"/>
      <c r="H339" s="3"/>
      <c r="I339" s="3"/>
      <c r="J339" s="3"/>
      <c r="K339" s="3"/>
      <c r="L339" s="3"/>
      <c r="M339" s="3"/>
      <c r="N339" s="3"/>
    </row>
    <row r="340" spans="5:14" ht="15.95" customHeight="1">
      <c r="E340" s="3"/>
      <c r="F340" s="3"/>
      <c r="G340" s="3"/>
      <c r="H340" s="3"/>
      <c r="I340" s="3"/>
      <c r="J340" s="3"/>
      <c r="K340" s="3"/>
      <c r="L340" s="3"/>
      <c r="M340" s="3"/>
      <c r="N340" s="3"/>
    </row>
    <row r="341" spans="5:14" ht="15.95" customHeight="1">
      <c r="E341" s="3"/>
      <c r="F341" s="3"/>
      <c r="G341" s="3"/>
      <c r="H341" s="3"/>
      <c r="I341" s="3"/>
      <c r="J341" s="3"/>
      <c r="K341" s="3"/>
      <c r="L341" s="3"/>
      <c r="M341" s="3"/>
      <c r="N341" s="3"/>
    </row>
    <row r="342" spans="5:14" ht="15.95" customHeight="1">
      <c r="E342" s="3"/>
      <c r="F342" s="3"/>
      <c r="G342" s="3"/>
      <c r="H342" s="3"/>
      <c r="I342" s="3"/>
      <c r="J342" s="3"/>
      <c r="K342" s="3"/>
      <c r="L342" s="3"/>
      <c r="M342" s="3"/>
      <c r="N342" s="3"/>
    </row>
    <row r="343" spans="5:14" ht="15.95" customHeight="1">
      <c r="E343" s="3"/>
      <c r="F343" s="3"/>
      <c r="G343" s="3"/>
      <c r="H343" s="3"/>
      <c r="I343" s="3"/>
      <c r="J343" s="3"/>
      <c r="K343" s="3"/>
      <c r="L343" s="3"/>
      <c r="M343" s="3"/>
      <c r="N343" s="3"/>
    </row>
    <row r="344" spans="5:14" ht="15.95" customHeight="1">
      <c r="E344" s="3"/>
      <c r="F344" s="3"/>
      <c r="G344" s="3"/>
      <c r="H344" s="3"/>
      <c r="I344" s="3"/>
      <c r="J344" s="3"/>
      <c r="K344" s="3"/>
      <c r="L344" s="3"/>
      <c r="M344" s="3"/>
      <c r="N344" s="3"/>
    </row>
    <row r="345" spans="5:14" ht="15.95" customHeight="1"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5:14" ht="15.95" customHeight="1">
      <c r="E346" s="3"/>
      <c r="F346" s="3"/>
      <c r="G346" s="3"/>
      <c r="H346" s="3"/>
      <c r="I346" s="3"/>
      <c r="J346" s="3"/>
      <c r="K346" s="3"/>
      <c r="L346" s="3"/>
      <c r="M346" s="3"/>
      <c r="N346" s="3"/>
    </row>
    <row r="347" spans="5:14" ht="15.95" customHeight="1">
      <c r="E347" s="3"/>
      <c r="F347" s="3"/>
      <c r="G347" s="3"/>
      <c r="H347" s="3"/>
      <c r="I347" s="3"/>
      <c r="J347" s="3"/>
      <c r="K347" s="3"/>
      <c r="L347" s="3"/>
      <c r="M347" s="3"/>
      <c r="N347" s="3"/>
    </row>
    <row r="348" spans="5:14" ht="15.95" customHeight="1">
      <c r="E348" s="3"/>
      <c r="F348" s="3"/>
      <c r="G348" s="3"/>
      <c r="H348" s="3"/>
      <c r="I348" s="3"/>
      <c r="J348" s="3"/>
      <c r="K348" s="3"/>
      <c r="L348" s="3"/>
      <c r="M348" s="3"/>
      <c r="N348" s="3"/>
    </row>
    <row r="349" spans="5:14" ht="15.95" customHeight="1">
      <c r="E349" s="3"/>
      <c r="F349" s="3"/>
      <c r="G349" s="3"/>
      <c r="H349" s="3"/>
      <c r="I349" s="3"/>
      <c r="J349" s="3"/>
      <c r="K349" s="3"/>
      <c r="L349" s="3"/>
      <c r="M349" s="3"/>
      <c r="N349" s="3"/>
    </row>
    <row r="350" spans="5:14" ht="15.95" customHeight="1">
      <c r="E350" s="3"/>
      <c r="F350" s="3"/>
      <c r="G350" s="3"/>
      <c r="H350" s="3"/>
      <c r="I350" s="3"/>
      <c r="J350" s="3"/>
      <c r="K350" s="3"/>
      <c r="L350" s="3"/>
      <c r="M350" s="3"/>
      <c r="N350" s="3"/>
    </row>
    <row r="351" spans="5:14" ht="15.95" customHeight="1">
      <c r="E351" s="3"/>
      <c r="F351" s="3"/>
      <c r="G351" s="3"/>
      <c r="H351" s="3"/>
      <c r="I351" s="3"/>
      <c r="J351" s="3"/>
      <c r="K351" s="3"/>
      <c r="L351" s="3"/>
      <c r="M351" s="3"/>
      <c r="N351" s="3"/>
    </row>
    <row r="352" spans="5:14" ht="15.95" customHeight="1">
      <c r="E352" s="3"/>
      <c r="F352" s="3"/>
      <c r="G352" s="3"/>
      <c r="H352" s="3"/>
      <c r="I352" s="3"/>
      <c r="J352" s="3"/>
      <c r="K352" s="3"/>
      <c r="L352" s="3"/>
      <c r="M352" s="3"/>
      <c r="N352" s="3"/>
    </row>
    <row r="353" spans="5:14" ht="15.95" customHeight="1">
      <c r="E353" s="3"/>
      <c r="F353" s="3"/>
      <c r="G353" s="3"/>
      <c r="H353" s="3"/>
      <c r="I353" s="3"/>
      <c r="J353" s="3"/>
      <c r="K353" s="3"/>
      <c r="L353" s="3"/>
      <c r="M353" s="3"/>
      <c r="N353" s="3"/>
    </row>
    <row r="354" spans="5:14" ht="15.95" customHeight="1">
      <c r="E354" s="3"/>
      <c r="F354" s="3"/>
      <c r="G354" s="3"/>
      <c r="H354" s="3"/>
      <c r="I354" s="3"/>
      <c r="J354" s="3"/>
      <c r="K354" s="3"/>
      <c r="L354" s="3"/>
      <c r="M354" s="3"/>
      <c r="N354" s="3"/>
    </row>
    <row r="355" spans="5:14" ht="15.95" customHeight="1">
      <c r="E355" s="3"/>
      <c r="F355" s="3"/>
      <c r="G355" s="3"/>
      <c r="H355" s="3"/>
      <c r="I355" s="3"/>
      <c r="J355" s="3"/>
      <c r="K355" s="3"/>
      <c r="L355" s="3"/>
      <c r="M355" s="3"/>
      <c r="N355" s="3"/>
    </row>
    <row r="356" spans="5:14" ht="15.95" customHeight="1">
      <c r="E356" s="3"/>
      <c r="F356" s="3"/>
      <c r="G356" s="3"/>
      <c r="H356" s="3"/>
      <c r="I356" s="3"/>
      <c r="J356" s="3"/>
      <c r="K356" s="3"/>
      <c r="L356" s="3"/>
      <c r="M356" s="3"/>
      <c r="N356" s="3"/>
    </row>
    <row r="357" spans="5:14" ht="15.95" customHeight="1">
      <c r="E357" s="3"/>
      <c r="F357" s="3"/>
      <c r="G357" s="3"/>
      <c r="H357" s="3"/>
      <c r="I357" s="3"/>
      <c r="J357" s="3"/>
      <c r="K357" s="3"/>
      <c r="L357" s="3"/>
      <c r="M357" s="3"/>
      <c r="N357" s="3"/>
    </row>
    <row r="358" spans="5:14" ht="15.95" customHeight="1">
      <c r="E358" s="3"/>
      <c r="F358" s="3"/>
      <c r="G358" s="3"/>
      <c r="H358" s="3"/>
      <c r="I358" s="3"/>
      <c r="J358" s="3"/>
      <c r="K358" s="3"/>
      <c r="L358" s="3"/>
      <c r="M358" s="3"/>
      <c r="N358" s="3"/>
    </row>
    <row r="359" spans="5:14" ht="15.95" customHeight="1">
      <c r="E359" s="3"/>
      <c r="F359" s="3"/>
      <c r="G359" s="3"/>
      <c r="H359" s="3"/>
      <c r="I359" s="3"/>
      <c r="J359" s="3"/>
      <c r="K359" s="3"/>
      <c r="L359" s="3"/>
      <c r="M359" s="3"/>
      <c r="N359" s="3"/>
    </row>
    <row r="360" spans="5:14" ht="15.95" customHeight="1">
      <c r="E360" s="3"/>
      <c r="F360" s="3"/>
      <c r="G360" s="3"/>
      <c r="H360" s="3"/>
      <c r="I360" s="3"/>
      <c r="J360" s="3"/>
      <c r="K360" s="3"/>
      <c r="L360" s="3"/>
      <c r="M360" s="3"/>
      <c r="N360" s="3"/>
    </row>
    <row r="361" spans="5:14" ht="15.95" customHeight="1">
      <c r="E361" s="3"/>
      <c r="F361" s="3"/>
      <c r="G361" s="3"/>
      <c r="H361" s="3"/>
      <c r="I361" s="3"/>
      <c r="J361" s="3"/>
      <c r="K361" s="3"/>
      <c r="L361" s="3"/>
      <c r="M361" s="3"/>
      <c r="N361" s="3"/>
    </row>
    <row r="362" spans="5:14" ht="15.95" customHeight="1">
      <c r="E362" s="3"/>
      <c r="F362" s="3"/>
      <c r="G362" s="3"/>
      <c r="H362" s="3"/>
      <c r="I362" s="3"/>
      <c r="J362" s="3"/>
      <c r="K362" s="3"/>
      <c r="L362" s="3"/>
      <c r="M362" s="3"/>
      <c r="N362" s="3"/>
    </row>
    <row r="363" spans="5:14" ht="15.95" customHeight="1">
      <c r="E363" s="3"/>
      <c r="F363" s="3"/>
      <c r="G363" s="3"/>
      <c r="H363" s="3"/>
      <c r="I363" s="3"/>
      <c r="J363" s="3"/>
      <c r="K363" s="3"/>
      <c r="L363" s="3"/>
      <c r="M363" s="3"/>
      <c r="N363" s="3"/>
    </row>
    <row r="364" spans="5:14" ht="15.95" customHeight="1">
      <c r="E364" s="3"/>
      <c r="F364" s="3"/>
      <c r="G364" s="3"/>
      <c r="H364" s="3"/>
      <c r="I364" s="3"/>
      <c r="J364" s="3"/>
      <c r="K364" s="3"/>
      <c r="L364" s="3"/>
      <c r="M364" s="3"/>
      <c r="N364" s="3"/>
    </row>
    <row r="365" spans="5:14" ht="15.95" customHeight="1">
      <c r="E365" s="3"/>
      <c r="F365" s="3"/>
      <c r="G365" s="3"/>
      <c r="H365" s="3"/>
      <c r="I365" s="3"/>
      <c r="J365" s="3"/>
      <c r="K365" s="3"/>
      <c r="L365" s="3"/>
      <c r="M365" s="3"/>
      <c r="N365" s="3"/>
    </row>
    <row r="366" spans="5:14" ht="15.95" customHeight="1">
      <c r="E366" s="3"/>
      <c r="F366" s="3"/>
      <c r="G366" s="3"/>
      <c r="H366" s="3"/>
      <c r="I366" s="3"/>
      <c r="J366" s="3"/>
      <c r="K366" s="3"/>
      <c r="L366" s="3"/>
      <c r="M366" s="3"/>
      <c r="N366" s="3"/>
    </row>
    <row r="367" spans="5:14" ht="15.95" customHeight="1">
      <c r="E367" s="3"/>
      <c r="F367" s="3"/>
      <c r="G367" s="3"/>
      <c r="H367" s="3"/>
      <c r="I367" s="3"/>
      <c r="J367" s="3"/>
      <c r="K367" s="3"/>
      <c r="L367" s="3"/>
      <c r="M367" s="3"/>
      <c r="N367" s="3"/>
    </row>
    <row r="368" spans="5:14" ht="15.95" customHeight="1">
      <c r="E368" s="3"/>
      <c r="F368" s="3"/>
      <c r="G368" s="3"/>
      <c r="H368" s="3"/>
      <c r="I368" s="3"/>
      <c r="J368" s="3"/>
      <c r="K368" s="3"/>
      <c r="L368" s="3"/>
      <c r="M368" s="3"/>
      <c r="N368" s="3"/>
    </row>
    <row r="369" spans="5:14" ht="15.95" customHeight="1">
      <c r="E369" s="3"/>
      <c r="F369" s="3"/>
      <c r="G369" s="3"/>
      <c r="H369" s="3"/>
      <c r="I369" s="3"/>
      <c r="J369" s="3"/>
      <c r="K369" s="3"/>
      <c r="L369" s="3"/>
      <c r="M369" s="3"/>
      <c r="N369" s="3"/>
    </row>
    <row r="370" spans="5:14" ht="15.95" customHeight="1">
      <c r="E370" s="3"/>
      <c r="F370" s="3"/>
      <c r="G370" s="3"/>
      <c r="H370" s="3"/>
      <c r="I370" s="3"/>
      <c r="J370" s="3"/>
      <c r="K370" s="3"/>
      <c r="L370" s="3"/>
      <c r="M370" s="3"/>
      <c r="N370" s="3"/>
    </row>
    <row r="371" spans="5:14" ht="15.95" customHeight="1">
      <c r="E371" s="3"/>
      <c r="F371" s="3"/>
      <c r="G371" s="3"/>
      <c r="H371" s="3"/>
      <c r="I371" s="3"/>
      <c r="J371" s="3"/>
      <c r="K371" s="3"/>
      <c r="L371" s="3"/>
      <c r="M371" s="3"/>
      <c r="N371" s="3"/>
    </row>
    <row r="372" spans="5:14" ht="15.95" customHeight="1">
      <c r="E372" s="3"/>
      <c r="F372" s="3"/>
      <c r="G372" s="3"/>
      <c r="H372" s="3"/>
      <c r="I372" s="3"/>
      <c r="J372" s="3"/>
      <c r="K372" s="3"/>
      <c r="L372" s="3"/>
      <c r="M372" s="3"/>
      <c r="N372" s="3"/>
    </row>
    <row r="373" spans="5:14" ht="15.95" customHeight="1">
      <c r="E373" s="3"/>
      <c r="F373" s="3"/>
      <c r="G373" s="3"/>
      <c r="H373" s="3"/>
      <c r="I373" s="3"/>
      <c r="J373" s="3"/>
      <c r="K373" s="3"/>
      <c r="L373" s="3"/>
      <c r="M373" s="3"/>
      <c r="N373" s="3"/>
    </row>
    <row r="374" spans="5:14" ht="15.95" customHeight="1">
      <c r="E374" s="3"/>
      <c r="F374" s="3"/>
      <c r="G374" s="3"/>
      <c r="H374" s="3"/>
      <c r="I374" s="3"/>
      <c r="J374" s="3"/>
      <c r="K374" s="3"/>
      <c r="L374" s="3"/>
      <c r="M374" s="3"/>
      <c r="N374" s="3"/>
    </row>
    <row r="375" spans="5:14" ht="15.95" customHeight="1">
      <c r="E375" s="3"/>
      <c r="F375" s="3"/>
      <c r="G375" s="3"/>
      <c r="H375" s="3"/>
      <c r="I375" s="3"/>
      <c r="J375" s="3"/>
      <c r="K375" s="3"/>
      <c r="L375" s="3"/>
      <c r="M375" s="3"/>
      <c r="N375" s="3"/>
    </row>
    <row r="376" spans="5:14" ht="15.95" customHeight="1">
      <c r="E376" s="3"/>
      <c r="F376" s="3"/>
      <c r="G376" s="3"/>
      <c r="H376" s="3"/>
      <c r="I376" s="3"/>
      <c r="J376" s="3"/>
      <c r="K376" s="3"/>
      <c r="L376" s="3"/>
      <c r="M376" s="3"/>
      <c r="N376" s="3"/>
    </row>
    <row r="377" spans="5:14" ht="15.95" customHeight="1">
      <c r="E377" s="3"/>
      <c r="F377" s="3"/>
      <c r="G377" s="3"/>
      <c r="H377" s="3"/>
      <c r="I377" s="3"/>
      <c r="J377" s="3"/>
      <c r="K377" s="3"/>
      <c r="L377" s="3"/>
      <c r="M377" s="3"/>
      <c r="N377" s="3"/>
    </row>
    <row r="378" spans="5:14" ht="15.95" customHeight="1">
      <c r="E378" s="3"/>
      <c r="F378" s="3"/>
      <c r="G378" s="3"/>
      <c r="H378" s="3"/>
      <c r="I378" s="3"/>
      <c r="J378" s="3"/>
      <c r="K378" s="3"/>
      <c r="L378" s="3"/>
      <c r="M378" s="3"/>
      <c r="N378" s="3"/>
    </row>
    <row r="379" spans="5:14" ht="15.95" customHeight="1">
      <c r="E379" s="3"/>
      <c r="F379" s="3"/>
      <c r="G379" s="3"/>
      <c r="H379" s="3"/>
      <c r="I379" s="3"/>
      <c r="J379" s="3"/>
      <c r="K379" s="3"/>
      <c r="L379" s="3"/>
      <c r="M379" s="3"/>
      <c r="N379" s="3"/>
    </row>
    <row r="380" spans="5:14" ht="15.95" customHeight="1">
      <c r="E380" s="3"/>
      <c r="F380" s="3"/>
      <c r="G380" s="3"/>
      <c r="H380" s="3"/>
      <c r="I380" s="3"/>
      <c r="J380" s="3"/>
      <c r="K380" s="3"/>
      <c r="L380" s="3"/>
      <c r="M380" s="3"/>
      <c r="N380" s="3"/>
    </row>
    <row r="381" spans="5:14" ht="15.95" customHeight="1">
      <c r="E381" s="3"/>
      <c r="F381" s="3"/>
      <c r="G381" s="3"/>
      <c r="H381" s="3"/>
      <c r="I381" s="3"/>
      <c r="J381" s="3"/>
      <c r="K381" s="3"/>
      <c r="L381" s="3"/>
      <c r="M381" s="3"/>
      <c r="N381" s="3"/>
    </row>
    <row r="382" spans="5:14" ht="15.95" customHeight="1">
      <c r="E382" s="3"/>
      <c r="F382" s="3"/>
      <c r="G382" s="3"/>
      <c r="H382" s="3"/>
      <c r="I382" s="3"/>
      <c r="J382" s="3"/>
      <c r="K382" s="3"/>
      <c r="L382" s="3"/>
      <c r="M382" s="3"/>
      <c r="N382" s="3"/>
    </row>
    <row r="383" spans="5:14" ht="15.95" customHeight="1">
      <c r="E383" s="3"/>
      <c r="F383" s="3"/>
      <c r="G383" s="3"/>
      <c r="H383" s="3"/>
      <c r="I383" s="3"/>
      <c r="J383" s="3"/>
      <c r="K383" s="3"/>
      <c r="L383" s="3"/>
      <c r="M383" s="3"/>
      <c r="N383" s="3"/>
    </row>
    <row r="384" spans="5:14" ht="15.95" customHeight="1">
      <c r="E384" s="3"/>
      <c r="F384" s="3"/>
      <c r="G384" s="3"/>
      <c r="H384" s="3"/>
      <c r="I384" s="3"/>
      <c r="J384" s="3"/>
      <c r="K384" s="3"/>
      <c r="L384" s="3"/>
      <c r="M384" s="3"/>
      <c r="N384" s="3"/>
    </row>
    <row r="385" spans="5:14" ht="15.95" customHeight="1">
      <c r="E385" s="3"/>
      <c r="F385" s="3"/>
      <c r="G385" s="3"/>
      <c r="H385" s="3"/>
      <c r="I385" s="3"/>
      <c r="J385" s="3"/>
      <c r="K385" s="3"/>
      <c r="L385" s="3"/>
      <c r="M385" s="3"/>
      <c r="N385" s="3"/>
    </row>
    <row r="386" spans="5:14" ht="15.95" customHeight="1">
      <c r="E386" s="3"/>
      <c r="F386" s="3"/>
      <c r="G386" s="3"/>
      <c r="H386" s="3"/>
      <c r="I386" s="3"/>
      <c r="J386" s="3"/>
      <c r="K386" s="3"/>
      <c r="L386" s="3"/>
      <c r="M386" s="3"/>
      <c r="N386" s="3"/>
    </row>
    <row r="387" spans="5:14" ht="15.95" customHeight="1">
      <c r="E387" s="3"/>
      <c r="F387" s="3"/>
      <c r="G387" s="3"/>
      <c r="H387" s="3"/>
      <c r="I387" s="3"/>
      <c r="J387" s="3"/>
      <c r="K387" s="3"/>
      <c r="L387" s="3"/>
      <c r="M387" s="3"/>
      <c r="N387" s="3"/>
    </row>
    <row r="388" spans="5:14" ht="15.95" customHeight="1">
      <c r="E388" s="3"/>
      <c r="F388" s="3"/>
      <c r="G388" s="3"/>
      <c r="H388" s="3"/>
      <c r="I388" s="3"/>
      <c r="J388" s="3"/>
      <c r="K388" s="3"/>
      <c r="L388" s="3"/>
      <c r="M388" s="3"/>
      <c r="N388" s="3"/>
    </row>
    <row r="389" spans="5:14" ht="15.95" customHeight="1">
      <c r="E389" s="3"/>
      <c r="F389" s="3"/>
      <c r="G389" s="3"/>
      <c r="H389" s="3"/>
      <c r="I389" s="3"/>
      <c r="J389" s="3"/>
      <c r="K389" s="3"/>
      <c r="L389" s="3"/>
      <c r="M389" s="3"/>
      <c r="N389" s="3"/>
    </row>
    <row r="390" spans="5:14" ht="15.95" customHeight="1">
      <c r="E390" s="3"/>
      <c r="F390" s="3"/>
      <c r="G390" s="3"/>
      <c r="H390" s="3"/>
      <c r="I390" s="3"/>
      <c r="J390" s="3"/>
      <c r="K390" s="3"/>
      <c r="L390" s="3"/>
      <c r="M390" s="3"/>
      <c r="N390" s="3"/>
    </row>
    <row r="391" spans="5:14" ht="15.95" customHeight="1">
      <c r="E391" s="3"/>
      <c r="F391" s="3"/>
      <c r="G391" s="3"/>
      <c r="H391" s="3"/>
      <c r="I391" s="3"/>
      <c r="J391" s="3"/>
      <c r="K391" s="3"/>
      <c r="L391" s="3"/>
      <c r="M391" s="3"/>
      <c r="N391" s="3"/>
    </row>
    <row r="392" spans="5:14" ht="15.95" customHeight="1">
      <c r="E392" s="3"/>
      <c r="F392" s="3"/>
      <c r="G392" s="3"/>
      <c r="H392" s="3"/>
      <c r="I392" s="3"/>
      <c r="J392" s="3"/>
      <c r="K392" s="3"/>
      <c r="L392" s="3"/>
      <c r="M392" s="3"/>
      <c r="N392" s="3"/>
    </row>
    <row r="393" spans="5:14" ht="15.95" customHeight="1">
      <c r="E393" s="3"/>
      <c r="F393" s="3"/>
      <c r="G393" s="3"/>
      <c r="H393" s="3"/>
      <c r="I393" s="3"/>
      <c r="J393" s="3"/>
      <c r="K393" s="3"/>
      <c r="L393" s="3"/>
      <c r="M393" s="3"/>
      <c r="N393" s="3"/>
    </row>
    <row r="394" spans="5:14" ht="15.95" customHeight="1">
      <c r="E394" s="3"/>
      <c r="F394" s="3"/>
      <c r="G394" s="3"/>
      <c r="H394" s="3"/>
      <c r="I394" s="3"/>
      <c r="J394" s="3"/>
      <c r="K394" s="3"/>
      <c r="L394" s="3"/>
      <c r="M394" s="3"/>
      <c r="N394" s="3"/>
    </row>
    <row r="395" spans="5:14" ht="15.95" customHeight="1">
      <c r="E395" s="3"/>
      <c r="F395" s="3"/>
      <c r="G395" s="3"/>
      <c r="H395" s="3"/>
      <c r="I395" s="3"/>
      <c r="J395" s="3"/>
      <c r="K395" s="3"/>
      <c r="L395" s="3"/>
      <c r="M395" s="3"/>
      <c r="N395" s="3"/>
    </row>
    <row r="396" spans="5:14" ht="15.95" customHeight="1">
      <c r="E396" s="3"/>
      <c r="F396" s="3"/>
      <c r="G396" s="3"/>
      <c r="H396" s="3"/>
      <c r="I396" s="3"/>
      <c r="J396" s="3"/>
      <c r="K396" s="3"/>
      <c r="L396" s="3"/>
      <c r="M396" s="3"/>
      <c r="N396" s="3"/>
    </row>
    <row r="397" spans="5:14" ht="15.95" customHeight="1">
      <c r="E397" s="3"/>
      <c r="F397" s="3"/>
      <c r="G397" s="3"/>
      <c r="H397" s="3"/>
      <c r="I397" s="3"/>
      <c r="J397" s="3"/>
      <c r="K397" s="3"/>
      <c r="L397" s="3"/>
      <c r="M397" s="3"/>
      <c r="N397" s="3"/>
    </row>
    <row r="398" spans="5:14" ht="15.95" customHeight="1">
      <c r="E398" s="3"/>
      <c r="F398" s="3"/>
      <c r="G398" s="3"/>
      <c r="H398" s="3"/>
      <c r="I398" s="3"/>
      <c r="J398" s="3"/>
      <c r="K398" s="3"/>
      <c r="L398" s="3"/>
      <c r="M398" s="3"/>
      <c r="N398" s="3"/>
    </row>
    <row r="399" spans="5:14" ht="15.95" customHeight="1">
      <c r="E399" s="3"/>
      <c r="F399" s="3"/>
      <c r="G399" s="3"/>
      <c r="H399" s="3"/>
      <c r="I399" s="3"/>
      <c r="J399" s="3"/>
      <c r="K399" s="3"/>
      <c r="L399" s="3"/>
      <c r="M399" s="3"/>
      <c r="N399" s="3"/>
    </row>
    <row r="400" spans="5:14" ht="15.95" customHeight="1">
      <c r="E400" s="3"/>
      <c r="F400" s="3"/>
      <c r="G400" s="3"/>
      <c r="H400" s="3"/>
      <c r="I400" s="3"/>
      <c r="J400" s="3"/>
      <c r="K400" s="3"/>
      <c r="L400" s="3"/>
      <c r="M400" s="3"/>
      <c r="N400" s="3"/>
    </row>
    <row r="401" spans="5:14" ht="15.95" customHeight="1">
      <c r="E401" s="3"/>
      <c r="F401" s="3"/>
      <c r="G401" s="3"/>
      <c r="H401" s="3"/>
      <c r="I401" s="3"/>
      <c r="J401" s="3"/>
      <c r="K401" s="3"/>
      <c r="L401" s="3"/>
      <c r="M401" s="3"/>
      <c r="N401" s="3"/>
    </row>
    <row r="402" spans="5:14" ht="15.95" customHeight="1">
      <c r="E402" s="3"/>
      <c r="F402" s="3"/>
      <c r="G402" s="3"/>
      <c r="H402" s="3"/>
      <c r="I402" s="3"/>
      <c r="J402" s="3"/>
      <c r="K402" s="3"/>
      <c r="L402" s="3"/>
      <c r="M402" s="3"/>
      <c r="N402" s="3"/>
    </row>
    <row r="403" spans="5:14" ht="15.95" customHeight="1">
      <c r="E403" s="3"/>
      <c r="F403" s="3"/>
      <c r="G403" s="3"/>
      <c r="H403" s="3"/>
      <c r="I403" s="3"/>
      <c r="J403" s="3"/>
      <c r="K403" s="3"/>
      <c r="L403" s="3"/>
      <c r="M403" s="3"/>
      <c r="N403" s="3"/>
    </row>
    <row r="404" spans="5:14" ht="15.95" customHeight="1">
      <c r="E404" s="3"/>
      <c r="F404" s="3"/>
      <c r="G404" s="3"/>
      <c r="H404" s="3"/>
      <c r="I404" s="3"/>
      <c r="J404" s="3"/>
      <c r="K404" s="3"/>
      <c r="L404" s="3"/>
      <c r="M404" s="3"/>
      <c r="N404" s="3"/>
    </row>
    <row r="405" spans="5:14" ht="15.95" customHeight="1">
      <c r="E405" s="3"/>
      <c r="F405" s="3"/>
      <c r="G405" s="3"/>
      <c r="H405" s="3"/>
      <c r="I405" s="3"/>
      <c r="J405" s="3"/>
      <c r="K405" s="3"/>
      <c r="L405" s="3"/>
      <c r="M405" s="3"/>
      <c r="N405" s="3"/>
    </row>
    <row r="406" spans="5:14" ht="15.95" customHeight="1">
      <c r="E406" s="3"/>
      <c r="F406" s="3"/>
      <c r="G406" s="3"/>
      <c r="H406" s="3"/>
      <c r="I406" s="3"/>
      <c r="J406" s="3"/>
      <c r="K406" s="3"/>
      <c r="L406" s="3"/>
      <c r="M406" s="3"/>
      <c r="N406" s="3"/>
    </row>
    <row r="407" spans="5:14" ht="15.95" customHeight="1">
      <c r="E407" s="3"/>
      <c r="F407" s="3"/>
      <c r="G407" s="3"/>
      <c r="H407" s="3"/>
      <c r="I407" s="3"/>
      <c r="J407" s="3"/>
      <c r="K407" s="3"/>
      <c r="L407" s="3"/>
      <c r="M407" s="3"/>
      <c r="N407" s="3"/>
    </row>
    <row r="408" spans="5:14" ht="15.95" customHeight="1">
      <c r="E408" s="3"/>
      <c r="F408" s="3"/>
      <c r="G408" s="3"/>
      <c r="H408" s="3"/>
      <c r="I408" s="3"/>
      <c r="J408" s="3"/>
      <c r="K408" s="3"/>
      <c r="L408" s="3"/>
      <c r="M408" s="3"/>
      <c r="N408" s="3"/>
    </row>
    <row r="409" spans="5:14" ht="15.95" customHeight="1">
      <c r="E409" s="3"/>
      <c r="F409" s="3"/>
      <c r="G409" s="3"/>
      <c r="H409" s="3"/>
      <c r="I409" s="3"/>
      <c r="J409" s="3"/>
      <c r="K409" s="3"/>
      <c r="L409" s="3"/>
      <c r="M409" s="3"/>
      <c r="N409" s="3"/>
    </row>
    <row r="410" spans="5:14" ht="15.95" customHeight="1">
      <c r="E410" s="3"/>
      <c r="F410" s="3"/>
      <c r="G410" s="3"/>
      <c r="H410" s="3"/>
      <c r="I410" s="3"/>
      <c r="J410" s="3"/>
      <c r="K410" s="3"/>
      <c r="L410" s="3"/>
      <c r="M410" s="3"/>
      <c r="N410" s="3"/>
    </row>
    <row r="411" spans="5:14" ht="15.95" customHeight="1">
      <c r="E411" s="3"/>
      <c r="F411" s="3"/>
      <c r="G411" s="3"/>
      <c r="H411" s="3"/>
      <c r="I411" s="3"/>
      <c r="J411" s="3"/>
      <c r="K411" s="3"/>
      <c r="L411" s="3"/>
      <c r="M411" s="3"/>
      <c r="N411" s="3"/>
    </row>
    <row r="412" spans="5:14" ht="15.95" customHeight="1">
      <c r="E412" s="3"/>
      <c r="F412" s="3"/>
      <c r="G412" s="3"/>
      <c r="H412" s="3"/>
      <c r="I412" s="3"/>
      <c r="J412" s="3"/>
      <c r="K412" s="3"/>
      <c r="L412" s="3"/>
      <c r="M412" s="3"/>
      <c r="N412" s="3"/>
    </row>
    <row r="413" spans="5:14" ht="15.95" customHeight="1">
      <c r="E413" s="3"/>
      <c r="F413" s="3"/>
      <c r="G413" s="3"/>
      <c r="H413" s="3"/>
      <c r="I413" s="3"/>
      <c r="J413" s="3"/>
      <c r="K413" s="3"/>
      <c r="L413" s="3"/>
      <c r="M413" s="3"/>
      <c r="N413" s="3"/>
    </row>
    <row r="414" spans="5:14" ht="15.95" customHeight="1">
      <c r="E414" s="3"/>
      <c r="F414" s="3"/>
      <c r="G414" s="3"/>
      <c r="H414" s="3"/>
      <c r="I414" s="3"/>
      <c r="J414" s="3"/>
      <c r="K414" s="3"/>
      <c r="L414" s="3"/>
      <c r="M414" s="3"/>
      <c r="N414" s="3"/>
    </row>
    <row r="415" spans="5:14" ht="15.95" customHeight="1">
      <c r="E415" s="3"/>
      <c r="F415" s="3"/>
      <c r="G415" s="3"/>
      <c r="H415" s="3"/>
      <c r="I415" s="3"/>
      <c r="J415" s="3"/>
      <c r="K415" s="3"/>
      <c r="L415" s="3"/>
      <c r="M415" s="3"/>
      <c r="N415" s="3"/>
    </row>
    <row r="416" spans="5:14" ht="15.95" customHeight="1">
      <c r="E416" s="3"/>
      <c r="F416" s="3"/>
      <c r="G416" s="3"/>
      <c r="H416" s="3"/>
      <c r="I416" s="3"/>
      <c r="J416" s="3"/>
      <c r="K416" s="3"/>
      <c r="L416" s="3"/>
      <c r="M416" s="3"/>
      <c r="N416" s="3"/>
    </row>
    <row r="417" spans="5:14" ht="15.95" customHeight="1">
      <c r="E417" s="3"/>
      <c r="F417" s="3"/>
      <c r="G417" s="3"/>
      <c r="H417" s="3"/>
      <c r="I417" s="3"/>
      <c r="J417" s="3"/>
      <c r="K417" s="3"/>
      <c r="L417" s="3"/>
      <c r="M417" s="3"/>
      <c r="N417" s="3"/>
    </row>
    <row r="418" spans="5:14" ht="15.95" customHeight="1">
      <c r="E418" s="3"/>
      <c r="F418" s="3"/>
      <c r="G418" s="3"/>
      <c r="H418" s="3"/>
      <c r="I418" s="3"/>
      <c r="J418" s="3"/>
      <c r="K418" s="3"/>
      <c r="L418" s="3"/>
      <c r="M418" s="3"/>
      <c r="N418" s="3"/>
    </row>
    <row r="419" spans="5:14" ht="15.95" customHeight="1">
      <c r="E419" s="3"/>
      <c r="F419" s="3"/>
      <c r="G419" s="3"/>
      <c r="H419" s="3"/>
      <c r="I419" s="3"/>
      <c r="J419" s="3"/>
      <c r="K419" s="3"/>
      <c r="L419" s="3"/>
      <c r="M419" s="3"/>
      <c r="N419" s="3"/>
    </row>
    <row r="420" spans="5:14" ht="15.95" customHeight="1">
      <c r="E420" s="3"/>
      <c r="F420" s="3"/>
      <c r="G420" s="3"/>
      <c r="H420" s="3"/>
      <c r="I420" s="3"/>
      <c r="J420" s="3"/>
      <c r="K420" s="3"/>
      <c r="L420" s="3"/>
      <c r="M420" s="3"/>
      <c r="N420" s="3"/>
    </row>
    <row r="421" spans="5:14" ht="15.95" customHeight="1">
      <c r="E421" s="3"/>
      <c r="F421" s="3"/>
      <c r="G421" s="3"/>
      <c r="H421" s="3"/>
      <c r="I421" s="3"/>
      <c r="J421" s="3"/>
      <c r="K421" s="3"/>
      <c r="L421" s="3"/>
      <c r="M421" s="3"/>
      <c r="N421" s="3"/>
    </row>
    <row r="422" spans="5:14" ht="15.95" customHeight="1">
      <c r="E422" s="3"/>
      <c r="F422" s="3"/>
      <c r="G422" s="3"/>
      <c r="H422" s="3"/>
      <c r="I422" s="3"/>
      <c r="J422" s="3"/>
      <c r="K422" s="3"/>
      <c r="L422" s="3"/>
      <c r="M422" s="3"/>
      <c r="N422" s="3"/>
    </row>
    <row r="423" spans="5:14" ht="15.95" customHeight="1">
      <c r="E423" s="3"/>
      <c r="F423" s="3"/>
      <c r="G423" s="3"/>
      <c r="H423" s="3"/>
      <c r="I423" s="3"/>
      <c r="J423" s="3"/>
      <c r="K423" s="3"/>
      <c r="L423" s="3"/>
      <c r="M423" s="3"/>
      <c r="N423" s="3"/>
    </row>
    <row r="424" spans="5:14" ht="15.95" customHeight="1">
      <c r="E424" s="3"/>
      <c r="F424" s="3"/>
      <c r="G424" s="3"/>
      <c r="H424" s="3"/>
      <c r="I424" s="3"/>
      <c r="J424" s="3"/>
      <c r="K424" s="3"/>
      <c r="L424" s="3"/>
      <c r="M424" s="3"/>
      <c r="N424" s="3"/>
    </row>
    <row r="425" spans="5:14" ht="15.95" customHeight="1">
      <c r="E425" s="3"/>
      <c r="F425" s="3"/>
      <c r="G425" s="3"/>
      <c r="H425" s="3"/>
      <c r="I425" s="3"/>
      <c r="J425" s="3"/>
      <c r="K425" s="3"/>
      <c r="L425" s="3"/>
      <c r="M425" s="3"/>
      <c r="N425" s="3"/>
    </row>
    <row r="426" spans="5:14" ht="15.95" customHeight="1">
      <c r="E426" s="3"/>
      <c r="F426" s="3"/>
      <c r="G426" s="3"/>
      <c r="H426" s="3"/>
      <c r="I426" s="3"/>
      <c r="J426" s="3"/>
      <c r="K426" s="3"/>
      <c r="L426" s="3"/>
      <c r="M426" s="3"/>
      <c r="N426" s="3"/>
    </row>
    <row r="427" spans="5:14" ht="15.95" customHeight="1">
      <c r="E427" s="3"/>
      <c r="F427" s="3"/>
      <c r="G427" s="3"/>
      <c r="H427" s="3"/>
      <c r="I427" s="3"/>
      <c r="J427" s="3"/>
      <c r="K427" s="3"/>
      <c r="L427" s="3"/>
      <c r="M427" s="3"/>
      <c r="N427" s="3"/>
    </row>
    <row r="428" spans="5:14" ht="15.95" customHeight="1">
      <c r="E428" s="3"/>
      <c r="F428" s="3"/>
      <c r="G428" s="3"/>
      <c r="H428" s="3"/>
      <c r="I428" s="3"/>
      <c r="J428" s="3"/>
      <c r="K428" s="3"/>
      <c r="L428" s="3"/>
      <c r="M428" s="3"/>
      <c r="N428" s="3"/>
    </row>
    <row r="429" spans="5:14" ht="15.95" customHeight="1">
      <c r="E429" s="3"/>
      <c r="F429" s="3"/>
      <c r="G429" s="3"/>
      <c r="H429" s="3"/>
      <c r="I429" s="3"/>
      <c r="J429" s="3"/>
      <c r="K429" s="3"/>
      <c r="L429" s="3"/>
      <c r="M429" s="3"/>
      <c r="N429" s="3"/>
    </row>
    <row r="430" spans="5:14" ht="15.95" customHeight="1">
      <c r="E430" s="3"/>
      <c r="F430" s="3"/>
      <c r="G430" s="3"/>
      <c r="H430" s="3"/>
      <c r="I430" s="3"/>
      <c r="J430" s="3"/>
      <c r="K430" s="3"/>
      <c r="L430" s="3"/>
      <c r="M430" s="3"/>
      <c r="N430" s="3"/>
    </row>
    <row r="431" spans="5:14" ht="15.95" customHeight="1">
      <c r="E431" s="3"/>
      <c r="F431" s="3"/>
      <c r="G431" s="3"/>
      <c r="H431" s="3"/>
      <c r="I431" s="3"/>
      <c r="J431" s="3"/>
      <c r="K431" s="3"/>
      <c r="L431" s="3"/>
      <c r="M431" s="3"/>
      <c r="N431" s="3"/>
    </row>
    <row r="432" spans="5:14" ht="15.95" customHeight="1">
      <c r="E432" s="3"/>
      <c r="F432" s="3"/>
      <c r="G432" s="3"/>
      <c r="H432" s="3"/>
      <c r="I432" s="3"/>
      <c r="J432" s="3"/>
      <c r="K432" s="3"/>
      <c r="L432" s="3"/>
      <c r="M432" s="3"/>
      <c r="N432" s="3"/>
    </row>
    <row r="433" spans="5:14" ht="15.95" customHeight="1">
      <c r="E433" s="3"/>
      <c r="F433" s="3"/>
      <c r="G433" s="3"/>
      <c r="H433" s="3"/>
      <c r="I433" s="3"/>
      <c r="J433" s="3"/>
      <c r="K433" s="3"/>
      <c r="L433" s="3"/>
      <c r="M433" s="3"/>
      <c r="N433" s="3"/>
    </row>
    <row r="434" spans="5:14" ht="15.95" customHeight="1">
      <c r="E434" s="3"/>
      <c r="F434" s="3"/>
      <c r="G434" s="3"/>
      <c r="H434" s="3"/>
      <c r="I434" s="3"/>
      <c r="J434" s="3"/>
      <c r="K434" s="3"/>
      <c r="L434" s="3"/>
      <c r="M434" s="3"/>
      <c r="N434" s="3"/>
    </row>
    <row r="435" spans="5:14" ht="15.95" customHeight="1">
      <c r="E435" s="3"/>
      <c r="F435" s="3"/>
      <c r="G435" s="3"/>
      <c r="H435" s="3"/>
      <c r="I435" s="3"/>
      <c r="J435" s="3"/>
      <c r="K435" s="3"/>
      <c r="L435" s="3"/>
      <c r="M435" s="3"/>
      <c r="N435" s="3"/>
    </row>
    <row r="436" spans="5:14" ht="15.95" customHeight="1">
      <c r="E436" s="3"/>
      <c r="F436" s="3"/>
      <c r="G436" s="3"/>
      <c r="H436" s="3"/>
      <c r="I436" s="3"/>
      <c r="J436" s="3"/>
      <c r="K436" s="3"/>
      <c r="L436" s="3"/>
      <c r="M436" s="3"/>
      <c r="N436" s="3"/>
    </row>
    <row r="437" spans="5:14" ht="15.95" customHeight="1">
      <c r="E437" s="3"/>
      <c r="F437" s="3"/>
      <c r="G437" s="3"/>
      <c r="H437" s="3"/>
      <c r="I437" s="3"/>
      <c r="J437" s="3"/>
      <c r="K437" s="3"/>
      <c r="L437" s="3"/>
      <c r="M437" s="3"/>
      <c r="N437" s="3"/>
    </row>
    <row r="438" spans="5:14" ht="15.95" customHeight="1">
      <c r="E438" s="3"/>
      <c r="F438" s="3"/>
      <c r="G438" s="3"/>
      <c r="H438" s="3"/>
      <c r="I438" s="3"/>
      <c r="J438" s="3"/>
      <c r="K438" s="3"/>
      <c r="L438" s="3"/>
      <c r="M438" s="3"/>
      <c r="N438" s="3"/>
    </row>
    <row r="439" spans="5:14" ht="15.95" customHeight="1">
      <c r="E439" s="3"/>
      <c r="F439" s="3"/>
      <c r="G439" s="3"/>
      <c r="H439" s="3"/>
      <c r="I439" s="3"/>
      <c r="J439" s="3"/>
      <c r="K439" s="3"/>
      <c r="L439" s="3"/>
      <c r="M439" s="3"/>
      <c r="N439" s="3"/>
    </row>
    <row r="440" spans="5:14" ht="15.95" customHeight="1">
      <c r="E440" s="3"/>
      <c r="F440" s="3"/>
      <c r="G440" s="3"/>
      <c r="H440" s="3"/>
      <c r="I440" s="3"/>
      <c r="J440" s="3"/>
      <c r="K440" s="3"/>
      <c r="L440" s="3"/>
      <c r="M440" s="3"/>
      <c r="N440" s="3"/>
    </row>
    <row r="441" spans="5:14" ht="15.95" customHeight="1">
      <c r="E441" s="3"/>
      <c r="F441" s="3"/>
      <c r="G441" s="3"/>
      <c r="H441" s="3"/>
      <c r="I441" s="3"/>
      <c r="J441" s="3"/>
      <c r="K441" s="3"/>
      <c r="L441" s="3"/>
      <c r="M441" s="3"/>
      <c r="N441" s="3"/>
    </row>
    <row r="442" spans="5:14" ht="15.95" customHeight="1">
      <c r="E442" s="3"/>
      <c r="F442" s="3"/>
      <c r="G442" s="3"/>
      <c r="H442" s="3"/>
      <c r="I442" s="3"/>
      <c r="J442" s="3"/>
      <c r="K442" s="3"/>
      <c r="L442" s="3"/>
      <c r="M442" s="3"/>
      <c r="N442" s="3"/>
    </row>
    <row r="443" spans="5:14" ht="15.95" customHeight="1">
      <c r="E443" s="3"/>
      <c r="F443" s="3"/>
      <c r="G443" s="3"/>
      <c r="H443" s="3"/>
      <c r="I443" s="3"/>
      <c r="J443" s="3"/>
      <c r="K443" s="3"/>
      <c r="L443" s="3"/>
      <c r="M443" s="3"/>
      <c r="N443" s="3"/>
    </row>
    <row r="444" spans="5:14" ht="15.95" customHeight="1">
      <c r="E444" s="3"/>
      <c r="F444" s="3"/>
      <c r="G444" s="3"/>
      <c r="H444" s="3"/>
      <c r="I444" s="3"/>
      <c r="J444" s="3"/>
      <c r="K444" s="3"/>
      <c r="L444" s="3"/>
      <c r="M444" s="3"/>
      <c r="N444" s="3"/>
    </row>
    <row r="445" spans="5:14" ht="15.95" customHeight="1">
      <c r="E445" s="3"/>
      <c r="F445" s="3"/>
      <c r="G445" s="3"/>
      <c r="H445" s="3"/>
      <c r="I445" s="3"/>
      <c r="J445" s="3"/>
      <c r="K445" s="3"/>
      <c r="L445" s="3"/>
      <c r="M445" s="3"/>
      <c r="N445" s="3"/>
    </row>
    <row r="446" spans="5:14" ht="15.95" customHeight="1">
      <c r="E446" s="3"/>
      <c r="F446" s="3"/>
      <c r="G446" s="3"/>
      <c r="H446" s="3"/>
      <c r="I446" s="3"/>
      <c r="J446" s="3"/>
      <c r="K446" s="3"/>
      <c r="L446" s="3"/>
      <c r="M446" s="3"/>
      <c r="N446" s="3"/>
    </row>
    <row r="447" spans="5:14" ht="15.95" customHeight="1">
      <c r="E447" s="3"/>
      <c r="F447" s="3"/>
      <c r="G447" s="3"/>
      <c r="H447" s="3"/>
      <c r="I447" s="3"/>
      <c r="J447" s="3"/>
      <c r="K447" s="3"/>
      <c r="L447" s="3"/>
      <c r="M447" s="3"/>
      <c r="N447" s="3"/>
    </row>
    <row r="448" spans="5:14" ht="15.95" customHeight="1">
      <c r="E448" s="3"/>
      <c r="F448" s="3"/>
      <c r="G448" s="3"/>
      <c r="H448" s="3"/>
      <c r="I448" s="3"/>
      <c r="J448" s="3"/>
      <c r="K448" s="3"/>
      <c r="L448" s="3"/>
      <c r="M448" s="3"/>
      <c r="N448" s="3"/>
    </row>
    <row r="449" spans="5:14" ht="15.95" customHeight="1">
      <c r="E449" s="3"/>
      <c r="F449" s="3"/>
      <c r="G449" s="3"/>
      <c r="H449" s="3"/>
      <c r="I449" s="3"/>
      <c r="J449" s="3"/>
      <c r="K449" s="3"/>
      <c r="L449" s="3"/>
      <c r="M449" s="3"/>
      <c r="N449" s="3"/>
    </row>
    <row r="450" spans="5:14" ht="15.95" customHeight="1">
      <c r="E450" s="3"/>
      <c r="F450" s="3"/>
      <c r="G450" s="3"/>
      <c r="H450" s="3"/>
      <c r="I450" s="3"/>
      <c r="J450" s="3"/>
      <c r="K450" s="3"/>
      <c r="L450" s="3"/>
      <c r="M450" s="3"/>
      <c r="N450" s="3"/>
    </row>
    <row r="451" spans="5:14" ht="15.95" customHeight="1">
      <c r="E451" s="3"/>
      <c r="F451" s="3"/>
      <c r="G451" s="3"/>
      <c r="H451" s="3"/>
      <c r="I451" s="3"/>
      <c r="J451" s="3"/>
      <c r="K451" s="3"/>
      <c r="L451" s="3"/>
      <c r="M451" s="3"/>
      <c r="N451" s="3"/>
    </row>
    <row r="452" spans="5:14" ht="15.95" customHeight="1">
      <c r="E452" s="3"/>
      <c r="F452" s="3"/>
      <c r="G452" s="3"/>
      <c r="H452" s="3"/>
      <c r="I452" s="3"/>
      <c r="J452" s="3"/>
      <c r="K452" s="3"/>
      <c r="L452" s="3"/>
      <c r="M452" s="3"/>
      <c r="N452" s="3"/>
    </row>
    <row r="453" spans="5:14" ht="15.95" customHeight="1">
      <c r="E453" s="3"/>
      <c r="F453" s="3"/>
      <c r="G453" s="3"/>
      <c r="H453" s="3"/>
      <c r="I453" s="3"/>
      <c r="J453" s="3"/>
      <c r="K453" s="3"/>
      <c r="L453" s="3"/>
      <c r="M453" s="3"/>
      <c r="N453" s="3"/>
    </row>
    <row r="454" spans="5:14" ht="15.95" customHeight="1">
      <c r="E454" s="3"/>
      <c r="F454" s="3"/>
      <c r="G454" s="3"/>
      <c r="H454" s="3"/>
      <c r="I454" s="3"/>
      <c r="J454" s="3"/>
      <c r="K454" s="3"/>
      <c r="L454" s="3"/>
      <c r="M454" s="3"/>
      <c r="N454" s="3"/>
    </row>
    <row r="455" spans="5:14" ht="15.95" customHeight="1">
      <c r="E455" s="3"/>
      <c r="F455" s="3"/>
      <c r="G455" s="3"/>
      <c r="H455" s="3"/>
      <c r="I455" s="3"/>
      <c r="J455" s="3"/>
      <c r="K455" s="3"/>
      <c r="L455" s="3"/>
      <c r="M455" s="3"/>
      <c r="N455" s="3"/>
    </row>
    <row r="456" spans="5:14" ht="15.95" customHeight="1">
      <c r="E456" s="3"/>
      <c r="F456" s="3"/>
      <c r="G456" s="3"/>
      <c r="H456" s="3"/>
      <c r="I456" s="3"/>
      <c r="J456" s="3"/>
      <c r="K456" s="3"/>
      <c r="L456" s="3"/>
      <c r="M456" s="3"/>
      <c r="N456" s="3"/>
    </row>
    <row r="457" spans="5:14" ht="15.95" customHeight="1">
      <c r="E457" s="3"/>
      <c r="F457" s="3"/>
      <c r="G457" s="3"/>
      <c r="H457" s="3"/>
      <c r="I457" s="3"/>
      <c r="J457" s="3"/>
      <c r="K457" s="3"/>
      <c r="L457" s="3"/>
      <c r="M457" s="3"/>
      <c r="N457" s="3"/>
    </row>
    <row r="458" spans="5:14" ht="15.95" customHeight="1">
      <c r="E458" s="3"/>
      <c r="F458" s="3"/>
      <c r="G458" s="3"/>
      <c r="H458" s="3"/>
      <c r="I458" s="3"/>
      <c r="J458" s="3"/>
      <c r="K458" s="3"/>
      <c r="L458" s="3"/>
      <c r="M458" s="3"/>
      <c r="N458" s="3"/>
    </row>
    <row r="459" spans="5:14" ht="15.95" customHeight="1">
      <c r="E459" s="3"/>
      <c r="F459" s="3"/>
      <c r="G459" s="3"/>
      <c r="H459" s="3"/>
      <c r="I459" s="3"/>
      <c r="J459" s="3"/>
      <c r="K459" s="3"/>
      <c r="L459" s="3"/>
      <c r="M459" s="3"/>
      <c r="N459" s="3"/>
    </row>
    <row r="460" spans="5:14" ht="15.95" customHeight="1">
      <c r="E460" s="3"/>
      <c r="F460" s="3"/>
      <c r="G460" s="3"/>
      <c r="H460" s="3"/>
      <c r="I460" s="3"/>
      <c r="J460" s="3"/>
      <c r="K460" s="3"/>
      <c r="L460" s="3"/>
      <c r="M460" s="3"/>
      <c r="N460" s="3"/>
    </row>
    <row r="461" spans="5:14" ht="15.95" customHeight="1">
      <c r="E461" s="3"/>
      <c r="F461" s="3"/>
      <c r="G461" s="3"/>
      <c r="H461" s="3"/>
      <c r="I461" s="3"/>
      <c r="J461" s="3"/>
      <c r="K461" s="3"/>
      <c r="L461" s="3"/>
      <c r="M461" s="3"/>
      <c r="N461" s="3"/>
    </row>
    <row r="462" spans="5:14" ht="15.95" customHeight="1">
      <c r="E462" s="3"/>
      <c r="F462" s="3"/>
      <c r="G462" s="3"/>
      <c r="H462" s="3"/>
      <c r="I462" s="3"/>
      <c r="J462" s="3"/>
      <c r="K462" s="3"/>
      <c r="L462" s="3"/>
      <c r="M462" s="3"/>
      <c r="N462" s="3"/>
    </row>
    <row r="463" spans="5:14" ht="15.95" customHeight="1">
      <c r="E463" s="3"/>
      <c r="F463" s="3"/>
      <c r="G463" s="3"/>
      <c r="H463" s="3"/>
      <c r="I463" s="3"/>
      <c r="J463" s="3"/>
      <c r="K463" s="3"/>
      <c r="L463" s="3"/>
      <c r="M463" s="3"/>
      <c r="N463" s="3"/>
    </row>
    <row r="464" spans="5:14" ht="15.95" customHeight="1">
      <c r="E464" s="3"/>
      <c r="F464" s="3"/>
      <c r="G464" s="3"/>
      <c r="H464" s="3"/>
      <c r="I464" s="3"/>
      <c r="J464" s="3"/>
      <c r="K464" s="3"/>
      <c r="L464" s="3"/>
      <c r="M464" s="3"/>
      <c r="N464" s="3"/>
    </row>
    <row r="465" spans="5:14" ht="15.95" customHeight="1">
      <c r="E465" s="3"/>
      <c r="F465" s="3"/>
      <c r="G465" s="3"/>
      <c r="H465" s="3"/>
      <c r="I465" s="3"/>
      <c r="J465" s="3"/>
      <c r="K465" s="3"/>
      <c r="L465" s="3"/>
      <c r="M465" s="3"/>
      <c r="N465" s="3"/>
    </row>
    <row r="466" spans="5:14" ht="15.95" customHeight="1">
      <c r="E466" s="3"/>
      <c r="F466" s="3"/>
      <c r="G466" s="3"/>
      <c r="H466" s="3"/>
      <c r="I466" s="3"/>
      <c r="J466" s="3"/>
      <c r="K466" s="3"/>
      <c r="L466" s="3"/>
      <c r="M466" s="3"/>
      <c r="N466" s="3"/>
    </row>
    <row r="467" spans="5:14" ht="15.95" customHeight="1">
      <c r="E467" s="3"/>
      <c r="F467" s="3"/>
      <c r="G467" s="3"/>
      <c r="H467" s="3"/>
      <c r="I467" s="3"/>
      <c r="J467" s="3"/>
      <c r="K467" s="3"/>
      <c r="L467" s="3"/>
      <c r="M467" s="3"/>
      <c r="N467" s="3"/>
    </row>
    <row r="468" spans="5:14" ht="15.95" customHeight="1">
      <c r="E468" s="3"/>
      <c r="F468" s="3"/>
      <c r="G468" s="3"/>
      <c r="H468" s="3"/>
      <c r="I468" s="3"/>
      <c r="J468" s="3"/>
      <c r="K468" s="3"/>
      <c r="L468" s="3"/>
      <c r="M468" s="3"/>
      <c r="N468" s="3"/>
    </row>
    <row r="469" spans="5:14" ht="15.95" customHeight="1">
      <c r="E469" s="3"/>
      <c r="F469" s="3"/>
      <c r="G469" s="3"/>
      <c r="H469" s="3"/>
      <c r="I469" s="3"/>
      <c r="J469" s="3"/>
      <c r="K469" s="3"/>
      <c r="L469" s="3"/>
      <c r="M469" s="3"/>
      <c r="N469" s="3"/>
    </row>
    <row r="470" spans="5:14" ht="15.95" customHeight="1">
      <c r="E470" s="3"/>
      <c r="F470" s="3"/>
      <c r="G470" s="3"/>
      <c r="H470" s="3"/>
      <c r="I470" s="3"/>
      <c r="J470" s="3"/>
      <c r="K470" s="3"/>
      <c r="L470" s="3"/>
      <c r="M470" s="3"/>
      <c r="N470" s="3"/>
    </row>
    <row r="471" spans="5:14" ht="15.95" customHeight="1">
      <c r="E471" s="3"/>
      <c r="F471" s="3"/>
      <c r="G471" s="3"/>
      <c r="H471" s="3"/>
      <c r="I471" s="3"/>
      <c r="J471" s="3"/>
      <c r="K471" s="3"/>
      <c r="L471" s="3"/>
      <c r="M471" s="3"/>
      <c r="N471" s="3"/>
    </row>
    <row r="472" spans="5:14" ht="15.95" customHeight="1">
      <c r="E472" s="3"/>
      <c r="F472" s="3"/>
      <c r="G472" s="3"/>
      <c r="H472" s="3"/>
      <c r="I472" s="3"/>
      <c r="J472" s="3"/>
      <c r="K472" s="3"/>
      <c r="L472" s="3"/>
      <c r="M472" s="3"/>
      <c r="N472" s="3"/>
    </row>
    <row r="473" spans="5:14" ht="15.95" customHeight="1">
      <c r="E473" s="3"/>
      <c r="F473" s="3"/>
      <c r="G473" s="3"/>
      <c r="H473" s="3"/>
      <c r="I473" s="3"/>
      <c r="J473" s="3"/>
      <c r="K473" s="3"/>
      <c r="L473" s="3"/>
      <c r="M473" s="3"/>
      <c r="N473" s="3"/>
    </row>
    <row r="474" spans="5:14" ht="15.95" customHeight="1">
      <c r="E474" s="3"/>
      <c r="F474" s="3"/>
      <c r="G474" s="3"/>
      <c r="H474" s="3"/>
      <c r="I474" s="3"/>
      <c r="J474" s="3"/>
      <c r="K474" s="3"/>
      <c r="L474" s="3"/>
      <c r="M474" s="3"/>
      <c r="N474" s="3"/>
    </row>
    <row r="475" spans="5:14" ht="15.95" customHeight="1">
      <c r="E475" s="3"/>
      <c r="F475" s="3"/>
      <c r="G475" s="3"/>
      <c r="H475" s="3"/>
      <c r="I475" s="3"/>
      <c r="J475" s="3"/>
      <c r="K475" s="3"/>
      <c r="L475" s="3"/>
      <c r="M475" s="3"/>
      <c r="N475" s="3"/>
    </row>
    <row r="476" spans="5:14" ht="15.95" customHeight="1">
      <c r="E476" s="3"/>
      <c r="F476" s="3"/>
      <c r="G476" s="3"/>
      <c r="H476" s="3"/>
      <c r="I476" s="3"/>
      <c r="J476" s="3"/>
      <c r="K476" s="3"/>
      <c r="L476" s="3"/>
      <c r="M476" s="3"/>
      <c r="N476" s="3"/>
    </row>
    <row r="477" spans="5:14" ht="15.95" customHeight="1">
      <c r="E477" s="3"/>
      <c r="F477" s="3"/>
      <c r="G477" s="3"/>
      <c r="H477" s="3"/>
      <c r="I477" s="3"/>
      <c r="J477" s="3"/>
      <c r="K477" s="3"/>
      <c r="L477" s="3"/>
      <c r="M477" s="3"/>
      <c r="N477" s="3"/>
    </row>
    <row r="478" spans="5:14" ht="15.95" customHeight="1">
      <c r="E478" s="3"/>
      <c r="F478" s="3"/>
      <c r="G478" s="3"/>
      <c r="H478" s="3"/>
      <c r="I478" s="3"/>
      <c r="J478" s="3"/>
      <c r="K478" s="3"/>
      <c r="L478" s="3"/>
      <c r="M478" s="3"/>
      <c r="N478" s="3"/>
    </row>
    <row r="479" spans="5:14" ht="15.95" customHeight="1">
      <c r="E479" s="3"/>
      <c r="F479" s="3"/>
      <c r="G479" s="3"/>
      <c r="H479" s="3"/>
      <c r="I479" s="3"/>
      <c r="J479" s="3"/>
      <c r="K479" s="3"/>
      <c r="L479" s="3"/>
      <c r="M479" s="3"/>
      <c r="N479" s="3"/>
    </row>
    <row r="480" spans="5:14" ht="15.95" customHeight="1">
      <c r="E480" s="3"/>
      <c r="F480" s="3"/>
      <c r="G480" s="3"/>
      <c r="H480" s="3"/>
      <c r="I480" s="3"/>
      <c r="J480" s="3"/>
      <c r="K480" s="3"/>
      <c r="L480" s="3"/>
      <c r="M480" s="3"/>
      <c r="N480" s="3"/>
    </row>
    <row r="481" spans="5:14" ht="15.95" customHeight="1">
      <c r="E481" s="3"/>
      <c r="F481" s="3"/>
      <c r="G481" s="3"/>
      <c r="H481" s="3"/>
      <c r="I481" s="3"/>
      <c r="J481" s="3"/>
      <c r="K481" s="3"/>
      <c r="L481" s="3"/>
      <c r="M481" s="3"/>
      <c r="N481" s="3"/>
    </row>
    <row r="482" spans="5:14" ht="15.95" customHeight="1">
      <c r="E482" s="3"/>
      <c r="F482" s="3"/>
      <c r="G482" s="3"/>
      <c r="H482" s="3"/>
      <c r="I482" s="3"/>
      <c r="J482" s="3"/>
      <c r="K482" s="3"/>
      <c r="L482" s="3"/>
      <c r="M482" s="3"/>
      <c r="N482" s="3"/>
    </row>
    <row r="483" spans="5:14" ht="15.95" customHeight="1">
      <c r="E483" s="3"/>
      <c r="F483" s="3"/>
      <c r="G483" s="3"/>
      <c r="H483" s="3"/>
      <c r="I483" s="3"/>
      <c r="J483" s="3"/>
      <c r="K483" s="3"/>
      <c r="L483" s="3"/>
      <c r="M483" s="3"/>
      <c r="N483" s="3"/>
    </row>
    <row r="484" spans="5:14" ht="15.95" customHeight="1">
      <c r="E484" s="3"/>
      <c r="F484" s="3"/>
      <c r="G484" s="3"/>
      <c r="H484" s="3"/>
      <c r="I484" s="3"/>
      <c r="J484" s="3"/>
      <c r="K484" s="3"/>
      <c r="L484" s="3"/>
      <c r="M484" s="3"/>
      <c r="N484" s="3"/>
    </row>
    <row r="485" spans="5:14" ht="15.95" customHeight="1">
      <c r="E485" s="3"/>
      <c r="F485" s="3"/>
      <c r="G485" s="3"/>
      <c r="H485" s="3"/>
      <c r="I485" s="3"/>
      <c r="J485" s="3"/>
      <c r="K485" s="3"/>
      <c r="L485" s="3"/>
      <c r="M485" s="3"/>
      <c r="N485" s="3"/>
    </row>
    <row r="486" spans="5:14" ht="15.95" customHeight="1">
      <c r="E486" s="3"/>
      <c r="F486" s="3"/>
      <c r="G486" s="3"/>
      <c r="H486" s="3"/>
      <c r="I486" s="3"/>
      <c r="J486" s="3"/>
      <c r="K486" s="3"/>
      <c r="L486" s="3"/>
      <c r="M486" s="3"/>
      <c r="N486" s="3"/>
    </row>
    <row r="487" spans="5:14" ht="15.95" customHeight="1">
      <c r="E487" s="3"/>
      <c r="F487" s="3"/>
      <c r="G487" s="3"/>
      <c r="H487" s="3"/>
      <c r="I487" s="3"/>
      <c r="J487" s="3"/>
      <c r="K487" s="3"/>
      <c r="L487" s="3"/>
      <c r="M487" s="3"/>
      <c r="N487" s="3"/>
    </row>
    <row r="488" spans="5:14" ht="15.95" customHeight="1">
      <c r="E488" s="3"/>
      <c r="F488" s="3"/>
      <c r="G488" s="3"/>
      <c r="H488" s="3"/>
      <c r="I488" s="3"/>
      <c r="J488" s="3"/>
      <c r="K488" s="3"/>
      <c r="L488" s="3"/>
      <c r="M488" s="3"/>
      <c r="N488" s="3"/>
    </row>
    <row r="489" spans="5:14" ht="15.95" customHeight="1">
      <c r="E489" s="3"/>
      <c r="F489" s="3"/>
      <c r="G489" s="3"/>
      <c r="H489" s="3"/>
      <c r="I489" s="3"/>
      <c r="J489" s="3"/>
      <c r="K489" s="3"/>
      <c r="L489" s="3"/>
      <c r="M489" s="3"/>
      <c r="N489" s="3"/>
    </row>
    <row r="490" spans="5:14" ht="15.95" customHeight="1">
      <c r="E490" s="3"/>
      <c r="F490" s="3"/>
      <c r="G490" s="3"/>
      <c r="H490" s="3"/>
      <c r="I490" s="3"/>
      <c r="J490" s="3"/>
      <c r="K490" s="3"/>
      <c r="L490" s="3"/>
      <c r="M490" s="3"/>
      <c r="N490" s="3"/>
    </row>
    <row r="491" spans="5:14" ht="15.95" customHeight="1">
      <c r="E491" s="3"/>
      <c r="F491" s="3"/>
      <c r="G491" s="3"/>
      <c r="H491" s="3"/>
      <c r="I491" s="3"/>
      <c r="J491" s="3"/>
      <c r="K491" s="3"/>
      <c r="L491" s="3"/>
      <c r="M491" s="3"/>
      <c r="N491" s="3"/>
    </row>
    <row r="492" spans="5:14" ht="15.95" customHeight="1">
      <c r="E492" s="3"/>
      <c r="F492" s="3"/>
      <c r="G492" s="3"/>
      <c r="H492" s="3"/>
      <c r="I492" s="3"/>
      <c r="J492" s="3"/>
      <c r="K492" s="3"/>
      <c r="L492" s="3"/>
      <c r="M492" s="3"/>
      <c r="N492" s="3"/>
    </row>
    <row r="493" spans="5:14" ht="15.95" customHeight="1">
      <c r="E493" s="3"/>
      <c r="F493" s="3"/>
      <c r="G493" s="3"/>
      <c r="H493" s="3"/>
      <c r="I493" s="3"/>
      <c r="J493" s="3"/>
      <c r="K493" s="3"/>
      <c r="L493" s="3"/>
      <c r="M493" s="3"/>
      <c r="N493" s="3"/>
    </row>
    <row r="494" spans="5:14" ht="15.95" customHeight="1">
      <c r="E494" s="3"/>
      <c r="F494" s="3"/>
      <c r="G494" s="3"/>
      <c r="H494" s="3"/>
      <c r="I494" s="3"/>
      <c r="J494" s="3"/>
      <c r="K494" s="3"/>
      <c r="L494" s="3"/>
      <c r="M494" s="3"/>
      <c r="N494" s="3"/>
    </row>
    <row r="495" spans="5:14" ht="15.95" customHeight="1">
      <c r="E495" s="3"/>
      <c r="F495" s="3"/>
      <c r="G495" s="3"/>
      <c r="H495" s="3"/>
      <c r="I495" s="3"/>
      <c r="J495" s="3"/>
      <c r="K495" s="3"/>
      <c r="L495" s="3"/>
      <c r="M495" s="3"/>
      <c r="N495" s="3"/>
    </row>
    <row r="496" spans="5:14" ht="15.95" customHeight="1">
      <c r="E496" s="3"/>
      <c r="F496" s="3"/>
      <c r="G496" s="3"/>
      <c r="H496" s="3"/>
      <c r="I496" s="3"/>
      <c r="J496" s="3"/>
      <c r="K496" s="3"/>
      <c r="L496" s="3"/>
      <c r="M496" s="3"/>
      <c r="N496" s="3"/>
    </row>
  </sheetData>
  <mergeCells count="494">
    <mergeCell ref="A49:D49"/>
    <mergeCell ref="AF45:AH45"/>
    <mergeCell ref="AI45:AL45"/>
    <mergeCell ref="AM45:AO45"/>
    <mergeCell ref="AP45:AR45"/>
    <mergeCell ref="E48:H48"/>
    <mergeCell ref="I48:K48"/>
    <mergeCell ref="L48:N48"/>
    <mergeCell ref="O48:R48"/>
    <mergeCell ref="S48:U48"/>
    <mergeCell ref="V48:X48"/>
    <mergeCell ref="AM47:AO47"/>
    <mergeCell ref="AP47:AR47"/>
    <mergeCell ref="A48:D48"/>
    <mergeCell ref="Y48:AB48"/>
    <mergeCell ref="S47:U47"/>
    <mergeCell ref="V47:X47"/>
    <mergeCell ref="Y47:AB47"/>
    <mergeCell ref="AC47:AE47"/>
    <mergeCell ref="AI41:AL41"/>
    <mergeCell ref="AM41:AO41"/>
    <mergeCell ref="AP41:AR41"/>
    <mergeCell ref="V41:X41"/>
    <mergeCell ref="Y41:AB41"/>
    <mergeCell ref="AC41:AE41"/>
    <mergeCell ref="AC48:AE48"/>
    <mergeCell ref="AF48:AH48"/>
    <mergeCell ref="AI48:AL48"/>
    <mergeCell ref="AM48:AO48"/>
    <mergeCell ref="AP48:AR48"/>
    <mergeCell ref="AC36:AE36"/>
    <mergeCell ref="AF36:AH36"/>
    <mergeCell ref="AI36:AL36"/>
    <mergeCell ref="AM38:AO38"/>
    <mergeCell ref="AP38:AR38"/>
    <mergeCell ref="Y37:AB37"/>
    <mergeCell ref="L45:N45"/>
    <mergeCell ref="O45:R45"/>
    <mergeCell ref="S45:U45"/>
    <mergeCell ref="V45:X45"/>
    <mergeCell ref="Y45:AB45"/>
    <mergeCell ref="AC45:AE45"/>
    <mergeCell ref="AF43:AH43"/>
    <mergeCell ref="AI43:AL43"/>
    <mergeCell ref="AM43:AO43"/>
    <mergeCell ref="AP43:AR43"/>
    <mergeCell ref="AP42:AR42"/>
    <mergeCell ref="V42:X42"/>
    <mergeCell ref="Y42:AB42"/>
    <mergeCell ref="AC42:AE42"/>
    <mergeCell ref="AF42:AH42"/>
    <mergeCell ref="AI42:AL42"/>
    <mergeCell ref="AM42:AO42"/>
    <mergeCell ref="AF41:AH41"/>
    <mergeCell ref="A30:D30"/>
    <mergeCell ref="A31:D32"/>
    <mergeCell ref="E31:N31"/>
    <mergeCell ref="O31:X31"/>
    <mergeCell ref="Y31:AH31"/>
    <mergeCell ref="AI31:AR31"/>
    <mergeCell ref="E32:H32"/>
    <mergeCell ref="I32:K32"/>
    <mergeCell ref="L32:N32"/>
    <mergeCell ref="AI32:AL32"/>
    <mergeCell ref="AM32:AO32"/>
    <mergeCell ref="AP32:AR32"/>
    <mergeCell ref="O32:R32"/>
    <mergeCell ref="S32:U32"/>
    <mergeCell ref="V32:X32"/>
    <mergeCell ref="Y32:AB32"/>
    <mergeCell ref="AC32:AE32"/>
    <mergeCell ref="AF32:AH32"/>
    <mergeCell ref="AF47:AH47"/>
    <mergeCell ref="AI47:AL47"/>
    <mergeCell ref="A47:D47"/>
    <mergeCell ref="E47:H47"/>
    <mergeCell ref="I47:K47"/>
    <mergeCell ref="L47:N47"/>
    <mergeCell ref="O47:R47"/>
    <mergeCell ref="AP44:AR44"/>
    <mergeCell ref="A45:D45"/>
    <mergeCell ref="A46:D46"/>
    <mergeCell ref="V44:X44"/>
    <mergeCell ref="Y44:AB44"/>
    <mergeCell ref="AC44:AE44"/>
    <mergeCell ref="AF44:AH44"/>
    <mergeCell ref="AI44:AL44"/>
    <mergeCell ref="AM44:AO44"/>
    <mergeCell ref="A44:D44"/>
    <mergeCell ref="E44:H44"/>
    <mergeCell ref="I44:K44"/>
    <mergeCell ref="L44:N44"/>
    <mergeCell ref="O44:R44"/>
    <mergeCell ref="S44:U44"/>
    <mergeCell ref="E45:H45"/>
    <mergeCell ref="I45:K45"/>
    <mergeCell ref="A43:D43"/>
    <mergeCell ref="E43:H43"/>
    <mergeCell ref="I43:K43"/>
    <mergeCell ref="L43:N43"/>
    <mergeCell ref="O43:R43"/>
    <mergeCell ref="S43:U43"/>
    <mergeCell ref="V43:X43"/>
    <mergeCell ref="Y43:AB43"/>
    <mergeCell ref="AC43:AE43"/>
    <mergeCell ref="AM35:AO35"/>
    <mergeCell ref="AP35:AR35"/>
    <mergeCell ref="A36:D36"/>
    <mergeCell ref="E36:H36"/>
    <mergeCell ref="I36:K36"/>
    <mergeCell ref="L36:N36"/>
    <mergeCell ref="O36:R36"/>
    <mergeCell ref="A42:D42"/>
    <mergeCell ref="E42:H42"/>
    <mergeCell ref="I42:K42"/>
    <mergeCell ref="L42:N42"/>
    <mergeCell ref="O42:R42"/>
    <mergeCell ref="S42:U42"/>
    <mergeCell ref="A41:D41"/>
    <mergeCell ref="E41:H41"/>
    <mergeCell ref="I41:K41"/>
    <mergeCell ref="L41:N41"/>
    <mergeCell ref="O41:R41"/>
    <mergeCell ref="S41:U41"/>
    <mergeCell ref="AM36:AO36"/>
    <mergeCell ref="AP36:AR36"/>
    <mergeCell ref="S36:U36"/>
    <mergeCell ref="V36:X36"/>
    <mergeCell ref="Y36:AB36"/>
    <mergeCell ref="A40:D40"/>
    <mergeCell ref="AC37:AE37"/>
    <mergeCell ref="AF37:AH37"/>
    <mergeCell ref="AI37:AL37"/>
    <mergeCell ref="AM37:AO37"/>
    <mergeCell ref="AP37:AR37"/>
    <mergeCell ref="Y38:AB38"/>
    <mergeCell ref="AC38:AE38"/>
    <mergeCell ref="AF38:AH38"/>
    <mergeCell ref="AI38:AL38"/>
    <mergeCell ref="A37:D37"/>
    <mergeCell ref="E37:H37"/>
    <mergeCell ref="I37:K37"/>
    <mergeCell ref="L37:N37"/>
    <mergeCell ref="O37:R37"/>
    <mergeCell ref="S37:U37"/>
    <mergeCell ref="V37:X37"/>
    <mergeCell ref="A38:D38"/>
    <mergeCell ref="E38:H38"/>
    <mergeCell ref="I38:K38"/>
    <mergeCell ref="L38:N38"/>
    <mergeCell ref="O38:R38"/>
    <mergeCell ref="S38:U38"/>
    <mergeCell ref="V38:X38"/>
    <mergeCell ref="AM34:AO34"/>
    <mergeCell ref="AP34:AR34"/>
    <mergeCell ref="A35:D35"/>
    <mergeCell ref="E35:H35"/>
    <mergeCell ref="I35:K35"/>
    <mergeCell ref="L35:N35"/>
    <mergeCell ref="O35:R35"/>
    <mergeCell ref="S35:U35"/>
    <mergeCell ref="V35:X35"/>
    <mergeCell ref="Y35:AB35"/>
    <mergeCell ref="S34:U34"/>
    <mergeCell ref="V34:X34"/>
    <mergeCell ref="Y34:AB34"/>
    <mergeCell ref="AC34:AE34"/>
    <mergeCell ref="AF34:AH34"/>
    <mergeCell ref="AI34:AL34"/>
    <mergeCell ref="A34:D34"/>
    <mergeCell ref="E34:H34"/>
    <mergeCell ref="I34:K34"/>
    <mergeCell ref="L34:N34"/>
    <mergeCell ref="O34:R34"/>
    <mergeCell ref="AC35:AE35"/>
    <mergeCell ref="AF35:AH35"/>
    <mergeCell ref="AI35:AL35"/>
    <mergeCell ref="A33:D33"/>
    <mergeCell ref="AF26:AH26"/>
    <mergeCell ref="AI26:AL26"/>
    <mergeCell ref="AM26:AO26"/>
    <mergeCell ref="AP26:AR26"/>
    <mergeCell ref="AP25:AR25"/>
    <mergeCell ref="A26:D26"/>
    <mergeCell ref="E26:H26"/>
    <mergeCell ref="I26:K26"/>
    <mergeCell ref="L26:N26"/>
    <mergeCell ref="O26:R26"/>
    <mergeCell ref="S26:U26"/>
    <mergeCell ref="V26:X26"/>
    <mergeCell ref="Y26:AB26"/>
    <mergeCell ref="AC26:AE26"/>
    <mergeCell ref="V25:X25"/>
    <mergeCell ref="Y25:AB25"/>
    <mergeCell ref="AC25:AE25"/>
    <mergeCell ref="AF25:AH25"/>
    <mergeCell ref="AI25:AL25"/>
    <mergeCell ref="AM25:AO25"/>
    <mergeCell ref="AF27:AH27"/>
    <mergeCell ref="AI27:AL27"/>
    <mergeCell ref="AM27:AO27"/>
    <mergeCell ref="AF24:AH24"/>
    <mergeCell ref="AI24:AL24"/>
    <mergeCell ref="AM24:AO24"/>
    <mergeCell ref="AP24:AR24"/>
    <mergeCell ref="A25:D25"/>
    <mergeCell ref="E25:H25"/>
    <mergeCell ref="I25:K25"/>
    <mergeCell ref="L25:N25"/>
    <mergeCell ref="O25:R25"/>
    <mergeCell ref="S25:U25"/>
    <mergeCell ref="A24:D24"/>
    <mergeCell ref="E24:H24"/>
    <mergeCell ref="I24:K24"/>
    <mergeCell ref="L24:N24"/>
    <mergeCell ref="O24:R24"/>
    <mergeCell ref="S24:U24"/>
    <mergeCell ref="V24:X24"/>
    <mergeCell ref="Y24:AB24"/>
    <mergeCell ref="AC24:AE24"/>
    <mergeCell ref="AF23:AH23"/>
    <mergeCell ref="AI23:AL23"/>
    <mergeCell ref="AM23:AO23"/>
    <mergeCell ref="AP23:AR23"/>
    <mergeCell ref="A23:D23"/>
    <mergeCell ref="E23:H23"/>
    <mergeCell ref="I23:K23"/>
    <mergeCell ref="L23:N23"/>
    <mergeCell ref="O23:R23"/>
    <mergeCell ref="S23:U23"/>
    <mergeCell ref="V23:X23"/>
    <mergeCell ref="Y23:AB23"/>
    <mergeCell ref="AC23:AE23"/>
    <mergeCell ref="AF22:AH22"/>
    <mergeCell ref="AI22:AL22"/>
    <mergeCell ref="AM22:AO22"/>
    <mergeCell ref="AP22:AR22"/>
    <mergeCell ref="A22:D22"/>
    <mergeCell ref="E22:H22"/>
    <mergeCell ref="I22:K22"/>
    <mergeCell ref="L22:N22"/>
    <mergeCell ref="O22:R22"/>
    <mergeCell ref="S22:U22"/>
    <mergeCell ref="V22:X22"/>
    <mergeCell ref="Y22:AB22"/>
    <mergeCell ref="AC22:AE22"/>
    <mergeCell ref="AF21:AH21"/>
    <mergeCell ref="AI21:AL21"/>
    <mergeCell ref="AM21:AO21"/>
    <mergeCell ref="AP21:AR21"/>
    <mergeCell ref="A21:D21"/>
    <mergeCell ref="E21:H21"/>
    <mergeCell ref="I21:K21"/>
    <mergeCell ref="L21:N21"/>
    <mergeCell ref="O21:R21"/>
    <mergeCell ref="S21:U21"/>
    <mergeCell ref="V21:X21"/>
    <mergeCell ref="Y21:AB21"/>
    <mergeCell ref="AC21:AE21"/>
    <mergeCell ref="AC20:AE20"/>
    <mergeCell ref="AF20:AH20"/>
    <mergeCell ref="AI20:AL20"/>
    <mergeCell ref="AM20:AO20"/>
    <mergeCell ref="AP20:AR20"/>
    <mergeCell ref="A20:D20"/>
    <mergeCell ref="E20:H20"/>
    <mergeCell ref="I20:K20"/>
    <mergeCell ref="L20:N20"/>
    <mergeCell ref="O20:R20"/>
    <mergeCell ref="S20:U20"/>
    <mergeCell ref="V20:X20"/>
    <mergeCell ref="Y20:AB20"/>
    <mergeCell ref="AC19:AE19"/>
    <mergeCell ref="AF19:AH19"/>
    <mergeCell ref="AI19:AL19"/>
    <mergeCell ref="AM19:AO19"/>
    <mergeCell ref="AP19:AR19"/>
    <mergeCell ref="A19:D19"/>
    <mergeCell ref="E19:H19"/>
    <mergeCell ref="I19:K19"/>
    <mergeCell ref="L19:N19"/>
    <mergeCell ref="O19:R19"/>
    <mergeCell ref="S19:U19"/>
    <mergeCell ref="V19:X19"/>
    <mergeCell ref="Y19:AB19"/>
    <mergeCell ref="AC18:AE18"/>
    <mergeCell ref="AF18:AH18"/>
    <mergeCell ref="AI18:AL18"/>
    <mergeCell ref="AM18:AO18"/>
    <mergeCell ref="AP18:AR18"/>
    <mergeCell ref="A18:D18"/>
    <mergeCell ref="E18:H18"/>
    <mergeCell ref="I18:K18"/>
    <mergeCell ref="L18:N18"/>
    <mergeCell ref="O18:R18"/>
    <mergeCell ref="S18:U18"/>
    <mergeCell ref="V18:X18"/>
    <mergeCell ref="Y18:AB18"/>
    <mergeCell ref="AC17:AE17"/>
    <mergeCell ref="AF17:AH17"/>
    <mergeCell ref="AI17:AL17"/>
    <mergeCell ref="AM17:AO17"/>
    <mergeCell ref="AP17:AR17"/>
    <mergeCell ref="A17:D17"/>
    <mergeCell ref="E17:H17"/>
    <mergeCell ref="I17:K17"/>
    <mergeCell ref="L17:N17"/>
    <mergeCell ref="O17:R17"/>
    <mergeCell ref="S17:U17"/>
    <mergeCell ref="V17:X17"/>
    <mergeCell ref="Y17:AB17"/>
    <mergeCell ref="AC16:AE16"/>
    <mergeCell ref="AF16:AH16"/>
    <mergeCell ref="AI16:AL16"/>
    <mergeCell ref="AM16:AO16"/>
    <mergeCell ref="AP16:AR16"/>
    <mergeCell ref="A16:D16"/>
    <mergeCell ref="E16:H16"/>
    <mergeCell ref="I16:K16"/>
    <mergeCell ref="L16:N16"/>
    <mergeCell ref="O16:R16"/>
    <mergeCell ref="S16:U16"/>
    <mergeCell ref="V16:X16"/>
    <mergeCell ref="Y16:AB16"/>
    <mergeCell ref="AC15:AE15"/>
    <mergeCell ref="AF15:AH15"/>
    <mergeCell ref="AI15:AL15"/>
    <mergeCell ref="AM15:AO15"/>
    <mergeCell ref="AP15:AR15"/>
    <mergeCell ref="A15:D15"/>
    <mergeCell ref="E15:H15"/>
    <mergeCell ref="I15:K15"/>
    <mergeCell ref="L15:N15"/>
    <mergeCell ref="O15:R15"/>
    <mergeCell ref="S15:U15"/>
    <mergeCell ref="V15:X15"/>
    <mergeCell ref="Y15:AB15"/>
    <mergeCell ref="AC14:AE14"/>
    <mergeCell ref="AF14:AH14"/>
    <mergeCell ref="AI14:AL14"/>
    <mergeCell ref="AM14:AO14"/>
    <mergeCell ref="AP14:AR14"/>
    <mergeCell ref="A14:D14"/>
    <mergeCell ref="E14:H14"/>
    <mergeCell ref="I14:K14"/>
    <mergeCell ref="L14:N14"/>
    <mergeCell ref="O14:R14"/>
    <mergeCell ref="S14:U14"/>
    <mergeCell ref="V14:X14"/>
    <mergeCell ref="Y14:AB14"/>
    <mergeCell ref="AC13:AE13"/>
    <mergeCell ref="AF13:AH13"/>
    <mergeCell ref="AI13:AL13"/>
    <mergeCell ref="AM13:AO13"/>
    <mergeCell ref="AP13:AR13"/>
    <mergeCell ref="A13:D13"/>
    <mergeCell ref="E13:H13"/>
    <mergeCell ref="I13:K13"/>
    <mergeCell ref="L13:N13"/>
    <mergeCell ref="O13:R13"/>
    <mergeCell ref="S13:U13"/>
    <mergeCell ref="V13:X13"/>
    <mergeCell ref="Y13:AB13"/>
    <mergeCell ref="AF12:AH12"/>
    <mergeCell ref="AI12:AL12"/>
    <mergeCell ref="AM12:AO12"/>
    <mergeCell ref="AP12:AR12"/>
    <mergeCell ref="A12:D12"/>
    <mergeCell ref="E12:H12"/>
    <mergeCell ref="I12:K12"/>
    <mergeCell ref="L12:N12"/>
    <mergeCell ref="O12:R12"/>
    <mergeCell ref="S12:U12"/>
    <mergeCell ref="V12:X12"/>
    <mergeCell ref="Y12:AB12"/>
    <mergeCell ref="AC12:AE12"/>
    <mergeCell ref="AF11:AH11"/>
    <mergeCell ref="AI11:AL11"/>
    <mergeCell ref="AM11:AO11"/>
    <mergeCell ref="AP11:AR11"/>
    <mergeCell ref="A11:D11"/>
    <mergeCell ref="E11:H11"/>
    <mergeCell ref="I11:K11"/>
    <mergeCell ref="L11:N11"/>
    <mergeCell ref="O11:R11"/>
    <mergeCell ref="S11:U11"/>
    <mergeCell ref="V11:X11"/>
    <mergeCell ref="Y11:AB11"/>
    <mergeCell ref="AC11:AE11"/>
    <mergeCell ref="AF10:AH10"/>
    <mergeCell ref="AI10:AL10"/>
    <mergeCell ref="AM10:AO10"/>
    <mergeCell ref="AP10:AR10"/>
    <mergeCell ref="A10:D10"/>
    <mergeCell ref="E10:H10"/>
    <mergeCell ref="I10:K10"/>
    <mergeCell ref="L10:N10"/>
    <mergeCell ref="O10:R10"/>
    <mergeCell ref="S10:U10"/>
    <mergeCell ref="V10:X10"/>
    <mergeCell ref="Y10:AB10"/>
    <mergeCell ref="AC10:AE10"/>
    <mergeCell ref="AF9:AH9"/>
    <mergeCell ref="AI9:AL9"/>
    <mergeCell ref="AM9:AO9"/>
    <mergeCell ref="AP9:AR9"/>
    <mergeCell ref="A9:D9"/>
    <mergeCell ref="E9:H9"/>
    <mergeCell ref="I9:K9"/>
    <mergeCell ref="L9:N9"/>
    <mergeCell ref="O9:R9"/>
    <mergeCell ref="S9:U9"/>
    <mergeCell ref="V9:X9"/>
    <mergeCell ref="Y9:AB9"/>
    <mergeCell ref="AC9:AE9"/>
    <mergeCell ref="AF8:AH8"/>
    <mergeCell ref="AI8:AL8"/>
    <mergeCell ref="AM8:AO8"/>
    <mergeCell ref="AP8:AR8"/>
    <mergeCell ref="A8:D8"/>
    <mergeCell ref="E8:H8"/>
    <mergeCell ref="I8:K8"/>
    <mergeCell ref="L8:N8"/>
    <mergeCell ref="O8:R8"/>
    <mergeCell ref="S8:U8"/>
    <mergeCell ref="V8:X8"/>
    <mergeCell ref="Y8:AB8"/>
    <mergeCell ref="AC8:AE8"/>
    <mergeCell ref="AF7:AH7"/>
    <mergeCell ref="AI7:AL7"/>
    <mergeCell ref="AM7:AO7"/>
    <mergeCell ref="AP7:AR7"/>
    <mergeCell ref="A7:D7"/>
    <mergeCell ref="E7:H7"/>
    <mergeCell ref="I7:K7"/>
    <mergeCell ref="L7:N7"/>
    <mergeCell ref="O7:R7"/>
    <mergeCell ref="S7:U7"/>
    <mergeCell ref="V7:X7"/>
    <mergeCell ref="Y7:AB7"/>
    <mergeCell ref="AC7:AE7"/>
    <mergeCell ref="L4:N4"/>
    <mergeCell ref="O4:R4"/>
    <mergeCell ref="S4:U4"/>
    <mergeCell ref="AF6:AH6"/>
    <mergeCell ref="AI6:AL6"/>
    <mergeCell ref="AM6:AO6"/>
    <mergeCell ref="AP6:AR6"/>
    <mergeCell ref="A6:D6"/>
    <mergeCell ref="E6:H6"/>
    <mergeCell ref="I6:K6"/>
    <mergeCell ref="L6:N6"/>
    <mergeCell ref="O6:R6"/>
    <mergeCell ref="S6:U6"/>
    <mergeCell ref="V6:X6"/>
    <mergeCell ref="Y6:AB6"/>
    <mergeCell ref="AC6:AE6"/>
    <mergeCell ref="AF5:AH5"/>
    <mergeCell ref="AI5:AL5"/>
    <mergeCell ref="AM5:AO5"/>
    <mergeCell ref="AP5:AR5"/>
    <mergeCell ref="A5:D5"/>
    <mergeCell ref="E5:H5"/>
    <mergeCell ref="I5:K5"/>
    <mergeCell ref="L5:N5"/>
    <mergeCell ref="O5:R5"/>
    <mergeCell ref="S5:U5"/>
    <mergeCell ref="V5:X5"/>
    <mergeCell ref="Y5:AB5"/>
    <mergeCell ref="AC5:AE5"/>
    <mergeCell ref="AP27:AR27"/>
    <mergeCell ref="AP4:AR4"/>
    <mergeCell ref="A27:D27"/>
    <mergeCell ref="E27:H27"/>
    <mergeCell ref="I27:K27"/>
    <mergeCell ref="L27:N27"/>
    <mergeCell ref="O27:R27"/>
    <mergeCell ref="S27:U27"/>
    <mergeCell ref="V27:X27"/>
    <mergeCell ref="Y27:AB27"/>
    <mergeCell ref="AC27:AE27"/>
    <mergeCell ref="V4:X4"/>
    <mergeCell ref="Y4:AB4"/>
    <mergeCell ref="AC4:AE4"/>
    <mergeCell ref="AF4:AH4"/>
    <mergeCell ref="AI4:AL4"/>
    <mergeCell ref="AM4:AO4"/>
    <mergeCell ref="A3:D4"/>
    <mergeCell ref="E3:N3"/>
    <mergeCell ref="O3:X3"/>
    <mergeCell ref="Y3:AH3"/>
    <mergeCell ref="AI3:AR3"/>
    <mergeCell ref="E4:H4"/>
    <mergeCell ref="I4:K4"/>
  </mergeCells>
  <phoneticPr fontId="2"/>
  <pageMargins left="0.59055118110236227" right="0.59055118110236227" top="0.78740157480314965" bottom="0.59055118110236227" header="0.51181102362204722" footer="0.31496062992125984"/>
  <pageSetup paperSize="9" scale="89" firstPageNumber="5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Ⅱ-4 (2)</vt:lpstr>
      <vt:lpstr>年齢</vt:lpstr>
      <vt:lpstr>年齢（各歳のみ）</vt:lpstr>
      <vt:lpstr>'Ⅱ-4 (2)'!Print_Area</vt:lpstr>
      <vt:lpstr>年齢!Print_Area</vt:lpstr>
      <vt:lpstr>'年齢（各歳のみ）'!Print_Area</vt:lpstr>
    </vt:vector>
  </TitlesOfParts>
  <Company>交野市役所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交野市役所</dc:creator>
  <cp:lastModifiedBy>star12415</cp:lastModifiedBy>
  <cp:lastPrinted>2016-04-06T11:52:20Z</cp:lastPrinted>
  <dcterms:created xsi:type="dcterms:W3CDTF">2001-12-18T02:03:24Z</dcterms:created>
  <dcterms:modified xsi:type="dcterms:W3CDTF">2016-04-06T11:52:50Z</dcterms:modified>
</cp:coreProperties>
</file>