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BE34"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<sst xmlns="http://schemas.openxmlformats.org/spreadsheetml/2006/main" count="993" uniqueCount="545">
  <si>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</si>
  <si>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</si>
  <si>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</si>
  <si>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</si>
  <si>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</si>
  <si>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</si>
  <si>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</si>
  <si>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</si>
  <si>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</si>
  <si>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</si>
  <si>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</si>
  <si>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</si>
  <si>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</si>
  <si>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</si>
  <si>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</si>
  <si>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</si>
  <si>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</si>
  <si>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</si>
  <si>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</si>
  <si>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</si>
  <si>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</si>
  <si>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</si>
  <si>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</si>
  <si>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</si>
  <si>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</si>
  <si>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</si>
  <si>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</si>
  <si>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</si>
  <si>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</si>
  <si>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</si>
  <si>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</si>
  <si>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</si>
  <si>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</si>
  <si>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</si>
  <si>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</si>
  <si>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</si>
  <si>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</si>
  <si>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</si>
  <si>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</si>
  <si>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</si>
  <si>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</si>
  <si>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</si>
  <si>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</si>
  <si>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</si>
  <si>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</si>
  <si>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</si>
  <si>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</si>
  <si>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</si>
  <si>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</si>
  <si>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</si>
  <si>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</si>
  <si>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</si>
  <si>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</si>
  <si>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</si>
  <si>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</si>
  <si>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</si>
  <si>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</si>
  <si>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</si>
  <si>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</si>
  <si>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</si>
  <si>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</si>
  <si>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</si>
  <si>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</si>
  <si>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</si>
  <si>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</si>
  <si>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</si>
  <si>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</si>
  <si>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</si>
  <si>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</si>
  <si>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</si>
  <si>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</si>
  <si>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</si>
  <si>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</si>
  <si>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</si>
  <si>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</si>
  <si>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</si>
  <si>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</si>
  <si>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</si>
  <si>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</si>
  <si>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</si>
  <si>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</si>
  <si>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</si>
  <si>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</si>
  <si>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</si>
  <si>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</si>
  <si>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</si>
  <si>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</si>
  <si>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</si>
  <si>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</si>
  <si>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</si>
  <si>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</si>
  <si>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</si>
  <si>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</si>
  <si>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</si>
  <si>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</si>
  <si>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</si>
  <si>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</si>
  <si>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</si>
  <si>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</si>
  <si>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</si>
  <si>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</si>
  <si>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</si>
  <si>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</si>
  <si>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</si>
  <si>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</si>
  <si>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</si>
  <si>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</si>
  <si>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</si>
  <si>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</si>
  <si>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</si>
  <si>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</si>
  <si>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</si>
  <si>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</si>
  <si>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</si>
  <si>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</si>
  <si>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</si>
  <si>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</si>
  <si>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</si>
  <si>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</si>
  <si>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</si>
  <si>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</si>
  <si>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</si>
  <si>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</si>
  <si>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</si>
  <si>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</si>
  <si>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</si>
  <si>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</si>
  <si>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</si>
  <si>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</si>
  <si>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</si>
  <si>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</si>
  <si>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</si>
  <si>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</si>
  <si>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</si>
  <si>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</si>
  <si>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</si>
  <si>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</si>
  <si>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</si>
  <si>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</si>
  <si>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</si>
  <si>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</si>
  <si>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</si>
  <si>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</si>
  <si>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</si>
  <si>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</si>
  <si>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</si>
  <si>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</si>
  <si>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</si>
  <si>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</si>
  <si>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</si>
  <si>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</si>
  <si>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</si>
  <si>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</si>
  <si>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</si>
  <si>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</si>
  <si>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</si>
  <si>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</si>
  <si>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</si>
  <si>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</si>
  <si>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</si>
  <si>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</si>
  <si>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</si>
  <si>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</si>
  <si>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</si>
  <si>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</si>
  <si>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</si>
  <si>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</si>
  <si>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</si>
  <si>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</si>
  <si>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</si>
  <si>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</si>
  <si>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</si>
  <si>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</si>
  <si>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</si>
  <si>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</si>
  <si>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</si>
  <si>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</si>
  <si>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</si>
  <si>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</si>
  <si>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</si>
  <si>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</si>
  <si>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</si>
  <si>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</si>
  <si>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</si>
  <si>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</si>
  <si>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</si>
  <si>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</si>
  <si>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</si>
  <si>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</si>
  <si>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</si>
  <si>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</si>
  <si>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</si>
  <si>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</si>
  <si>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</si>
  <si>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</si>
  <si>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大阪府交野市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</si>
  <si>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</si>
  <si>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</si>
  <si>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</si>
  <si>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</si>
  <si>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</si>
  <si>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</si>
  <si>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</si>
  <si>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</si>
  <si>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</si>
  <si>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</si>
  <si>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</si>
  <si>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</si>
  <si>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</si>
  <si>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</si>
  <si>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</si>
  <si>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</si>
  <si>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</si>
  <si>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</si>
  <si>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</si>
  <si>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</si>
  <si>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</si>
  <si>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</si>
  <si>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</si>
  <si>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</si>
  <si>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</si>
  <si>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</si>
  <si>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</si>
  <si>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</si>
  <si>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</si>
  <si>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</si>
  <si>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</si>
  <si>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</si>
  <si>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</si>
  <si>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</si>
  <si>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</si>
  <si>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</si>
  <si>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</si>
  <si>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</si>
  <si>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</si>
  <si>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</si>
  <si>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</si>
  <si>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</si>
  <si>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</si>
  <si>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</si>
  <si>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</si>
  <si>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</si>
  <si>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</si>
  <si>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</si>
  <si>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</si>
  <si>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</si>
  <si>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</si>
  <si>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</si>
  <si>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</si>
  <si>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</si>
  <si>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</si>
  <si>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</si>
  <si>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</si>
  <si>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</si>
  <si>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</si>
  <si>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</si>
  <si>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</si>
  <si>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</si>
  <si>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</si>
  <si>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</si>
  <si>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</si>
  <si>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</si>
  <si>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</si>
  <si>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</si>
  <si>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</si>
  <si>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</si>
  <si>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</si>
  <si>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</si>
  <si>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</si>
  <si>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</si>
  <si>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</si>
  <si>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</si>
  <si>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</si>
  <si>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</si>
  <si>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</si>
  <si>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</si>
  <si>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</si>
  <si>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</si>
  <si>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</si>
  <si>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</si>
  <si>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</si>
  <si>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</si>
  <si>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</si>
  <si>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</si>
  <si>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</si>
  <si>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</si>
  <si>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</si>
  <si>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</si>
  <si>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</si>
  <si>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</si>
  <si>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</si>
  <si>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</si>
  <si>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</si>
  <si>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</si>
  <si>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</si>
  <si>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</si>
  <si>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</si>
  <si>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</si>
  <si>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</si>
  <si>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</si>
  <si>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</si>
  <si>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</si>
  <si>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</si>
  <si>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</si>
  <si>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</si>
  <si>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</si>
  <si>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</si>
  <si>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</si>
  <si>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</si>
  <si>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</si>
  <si>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</si>
  <si>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</si>
  <si>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</si>
  <si>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</si>
  <si>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</si>
  <si>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</si>
  <si>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</si>
  <si>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</si>
  <si>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</si>
  <si>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</si>
  <si>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</si>
  <si>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</si>
  <si>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</si>
  <si>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</si>
  <si>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</si>
  <si>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</si>
  <si>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</si>
  <si>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</si>
  <si>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</si>
  <si>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</si>
  <si>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</si>
  <si>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</si>
  <si>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</si>
  <si>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</si>
  <si>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</si>
  <si>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</si>
  <si>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</si>
  <si>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</si>
  <si>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</si>
  <si>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</si>
  <si>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</si>
  <si>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</si>
  <si>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</si>
  <si>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</si>
  <si>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</si>
  <si>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大阪府交野市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</si>
  <si>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</si>
  <si>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</si>
  <si>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</si>
  <si>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</si>
  <si>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</si>
  <si>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</si>
  <si>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</si>
  <si>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</si>
  <si>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</si>
  <si>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</si>
  <si>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</si>
  <si>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</si>
  <si>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</si>
  <si>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</si>
  <si>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</si>
  <si>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</si>
  <si>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</si>
  <si>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</si>
  <si>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</si>
  <si>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</si>
  <si>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</si>
  <si>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</si>
  <si>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</si>
  <si>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</si>
  <si>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</si>
  <si>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</si>
  <si>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</si>
  <si>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</si>
  <si>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</si>
  <si>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</si>
  <si>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</si>
  <si>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</si>
  <si>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</si>
  <si>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</si>
  <si>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</si>
  <si>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</si>
  <si>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</si>
  <si>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</si>
  <si>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</si>
  <si>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</si>
  <si>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</si>
  <si>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</si>
  <si>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</si>
  <si>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</si>
  <si>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</si>
  <si>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</si>
  <si>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</si>
  <si>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</si>
  <si>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</si>
  <si>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</si>
  <si>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</si>
  <si>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</si>
  <si>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</si>
  <si>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</si>
  <si>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</si>
  <si>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</si>
  <si>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</si>
  <si>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</si>
  <si>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</si>
  <si>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</si>
  <si>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</si>
  <si>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</si>
  <si>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</si>
  <si>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</si>
  <si>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</si>
  <si>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</si>
  <si>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</si>
  <si>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</si>
  <si>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</si>
  <si>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</si>
  <si>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</si>
  <si>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</si>
  <si>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</si>
  <si>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</si>
  <si>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</si>
  <si>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</si>
  <si>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</si>
  <si>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</si>
  <si>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</si>
  <si>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</si>
  <si>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</si>
  <si>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</si>
  <si>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</si>
  <si>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</si>
  <si>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</si>
  <si>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</si>
  <si>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</si>
  <si>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</si>
  <si>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</si>
  <si>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</si>
  <si>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</si>
  <si>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</si>
  <si>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</si>
  <si>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</si>
  <si>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</si>
  <si>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</si>
  <si>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</si>
  <si>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</si>
  <si>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</si>
  <si>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</si>
  <si>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</si>
  <si>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</si>
  <si>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</si>
  <si>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</si>
  <si>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</si>
  <si>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</si>
  <si>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</si>
  <si>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</si>
  <si>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</si>
  <si>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</si>
  <si>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</si>
  <si>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</si>
  <si>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</si>
  <si>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</si>
  <si>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</si>
  <si>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</si>
  <si>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</si>
  <si>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</si>
  <si>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</si>
  <si>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</si>
  <si>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</si>
  <si>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</si>
  <si>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</si>
  <si>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</si>
  <si>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</si>
  <si>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</si>
  <si>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</si>
  <si>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</si>
  <si>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</si>
  <si>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</si>
  <si>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</si>
  <si>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</si>
  <si>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</si>
  <si>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</si>
  <si>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</si>
  <si>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</si>
  <si>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</si>
  <si>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</si>
  <si>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</si>
  <si>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</si>
  <si>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</si>
  <si>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</si>
  <si>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</si>
  <si>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</si>
  <si>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</si>
  <si>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</si>
  <si>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</si>
  <si>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</si>
  <si>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</si>
  <si>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</si>
  <si>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</si>
  <si>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</si>
  <si>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</si>
  <si>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</si>
  <si>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</si>
  <si>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</si>
  <si>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</si>
  <si>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</si>
  <si>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</si>
  <si>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</si>
  <si>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</si>
  <si>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</si>
  <si>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</si>
  <si>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</si>
  <si>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</si>
  <si>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</si>
  <si>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</si>
  <si>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</si>
  <si>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</si>
  <si>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</si>
  <si>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</si>
  <si>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</si>
  <si>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</si>
  <si>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</si>
  <si>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</si>
  <si>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</si>
  <si>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介護保険特別会計</t>
  </si>
  <si>
    <t>国民健康保険特別会計</t>
  </si>
  <si>
    <t>▲ 0.44</t>
  </si>
  <si>
    <t>▲ 0.15</t>
  </si>
  <si>
    <t>後期高齢者医療特別会計</t>
  </si>
  <si>
    <t>下水道事業特別会計</t>
  </si>
  <si>
    <t>公共用地先行取得事業特別会計</t>
  </si>
  <si>
    <t>その他会計（赤字）</t>
  </si>
  <si>
    <t>その他会計（黒字）</t>
  </si>
  <si>
    <t>-</t>
    <phoneticPr fontId="2"/>
  </si>
  <si>
    <t>-</t>
    <phoneticPr fontId="2"/>
  </si>
  <si>
    <t>-</t>
    <phoneticPr fontId="2"/>
  </si>
  <si>
    <t>四條畷市交野市清掃施設組合</t>
    <rPh sb="0" eb="4">
      <t>シジョウナワテシ</t>
    </rPh>
    <rPh sb="4" eb="7">
      <t>カタノシ</t>
    </rPh>
    <rPh sb="7" eb="9">
      <t>セイソウ</t>
    </rPh>
    <rPh sb="9" eb="11">
      <t>シセツ</t>
    </rPh>
    <rPh sb="11" eb="13">
      <t>クミアイ</t>
    </rPh>
    <phoneticPr fontId="2"/>
  </si>
  <si>
    <t>北河内4市リサイクル施設組合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</si>
  <si>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</si>
  <si>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</si>
  <si>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</si>
  <si>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</si>
  <si>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</si>
  <si>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</si>
  <si>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交野市体育文化協会</t>
    <rPh sb="0" eb="3">
      <t>カタノシ</t>
    </rPh>
    <rPh sb="3" eb="5">
      <t>タイイク</t>
    </rPh>
    <rPh sb="5" eb="7">
      <t>ブンカ</t>
    </rPh>
    <rPh sb="7" eb="9">
      <t>キョウカイ</t>
    </rPh>
    <phoneticPr fontId="2"/>
  </si>
  <si>
    <t>交野市土地開発公社</t>
    <rPh sb="0" eb="3">
      <t>カタノシ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</si>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</sst>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33364</c:v>
                </c:pt>
                <c:pt idx="2">
                  <c:v>36396</c:v>
                </c:pt>
                <c:pt idx="3">
                  <c:v>62256</c:v>
                </c:pt>
                <c:pt idx="4">
                  <c:v>53896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37578</c:v>
                </c:pt>
                <c:pt idx="1">
                  <c:v>20225</c:v>
                </c:pt>
                <c:pt idx="2">
                  <c:v>25554</c:v>
                </c:pt>
                <c:pt idx="3">
                  <c:v>38895</c:v>
                </c:pt>
                <c:pt idx="4">
                  <c:v>22734</c:v>
                </c:pt>
              </c:numCache>
            </c:numRef>
          </c:val>
          <c:smooth val="0"/>
        </c:ser>
        <c:dLbls>
          <c:showLegendKey val="0"/>
          <c:showVal val="0"/>
          <c:showCatName val="0"/>
          <c:showSerName val="0"/>
          <c:showPercent val="0"/>
          <c:showBubbleSize val="0"/>
        </c:dLbls>
        <c:marker val="1"/>
        <c:smooth val="0"/>
        <c:axId val="114569216"/>
        <c:axId val="114571136"/>
      </c:lineChart>
      <c:catAx>
        <c:axId val="114569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71136"/>
        <c:crosses val="autoZero"/>
        <c:auto val="1"/>
        <c:lblAlgn val="ctr"/>
        <c:lblOffset val="100"/>
        <c:tickLblSkip val="1"/>
        <c:tickMarkSkip val="1"/>
        <c:noMultiLvlLbl val="0"/>
      </c:catAx>
      <c:valAx>
        <c:axId val="114571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6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c:v>
                </c:pt>
                <c:pt idx="1">
                  <c:v>2.11</c:v>
                </c:pt>
                <c:pt idx="2">
                  <c:v>1.71</c:v>
                </c:pt>
                <c:pt idx="3">
                  <c:v>2.08</c:v>
                </c:pt>
                <c:pt idx="4">
                  <c:v>1.95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8.93</c:v>
                </c:pt>
                <c:pt idx="1">
                  <c:v>9.58</c:v>
                </c:pt>
                <c:pt idx="2">
                  <c:v>14.2</c:v>
                </c:pt>
                <c:pt idx="3">
                  <c:v>17.239999999999998</c:v>
                </c:pt>
                <c:pt idx="4">
                  <c:v>18.47</c:v>
                </c:pt>
              </c:numCache>
            </c:numRef>
          </c:val>
        </c:ser>
        <c:dLbls>
          <c:showLegendKey val="0"/>
          <c:showVal val="0"/>
          <c:showCatName val="0"/>
          <c:showSerName val="0"/>
          <c:showPercent val="0"/>
          <c:showBubbleSize val="0"/>
        </c:dLbls>
        <c:gapWidth val="250"/>
        <c:overlap val="100"/>
        <c:axId val="123213696"/>
        <c:axId val="123224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2.44</c:v>
                </c:pt>
                <c:pt idx="1">
                  <c:v>1.48</c:v>
                </c:pt>
                <c:pt idx="2">
                  <c:v>4.79</c:v>
                </c:pt>
                <c:pt idx="3">
                  <c:v>4.07</c:v>
                </c:pt>
                <c:pt idx="4">
                  <c:v>1.1399999999999999</c:v>
                </c:pt>
              </c:numCache>
            </c:numRef>
          </c:val>
          <c:smooth val="0"/>
        </c:ser>
        <c:dLbls>
          <c:showLegendKey val="0"/>
          <c:showVal val="0"/>
          <c:showCatName val="0"/>
          <c:showSerName val="0"/>
          <c:showPercent val="0"/>
          <c:showBubbleSize val="0"/>
        </c:dLbls>
        <c:marker val="1"/>
        <c:smooth val="0"/>
        <c:axId val="123213696"/>
        <c:axId val="123224064"/>
      </c:lineChart>
      <c:catAx>
        <c:axId val="1232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224064"/>
        <c:crosses val="autoZero"/>
        <c:auto val="1"/>
        <c:lblAlgn val="ctr"/>
        <c:lblOffset val="100"/>
        <c:tickLblSkip val="1"/>
        <c:tickMarkSkip val="1"/>
        <c:noMultiLvlLbl val="0"/>
      </c:catAx>
      <c:valAx>
        <c:axId val="12322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1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0.63</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0.36</c:v>
                </c:pt>
                <c:pt idx="4">
                  <c:v>#N/A</c:v>
                </c:pt>
                <c:pt idx="5">
                  <c:v>0.39</c:v>
                </c:pt>
                <c:pt idx="6">
                  <c:v>#N/A</c:v>
                </c:pt>
                <c:pt idx="7">
                  <c:v>0.35</c:v>
                </c:pt>
                <c:pt idx="8">
                  <c:v>#N/A</c:v>
                </c:pt>
                <c:pt idx="9">
                  <c:v>0.38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0.44</c:v>
                </c:pt>
                <c:pt idx="1">
                  <c:v>#N/A</c:v>
                </c:pt>
                <c:pt idx="2">
                  <c:v>0.15</c:v>
                </c:pt>
                <c:pt idx="3">
                  <c:v>#N/A</c:v>
                </c:pt>
                <c:pt idx="4">
                  <c:v>#N/A</c:v>
                </c:pt>
                <c:pt idx="5">
                  <c:v>0.19</c:v>
                </c:pt>
                <c:pt idx="6">
                  <c:v>#N/A</c:v>
                </c:pt>
                <c:pt idx="7">
                  <c:v>0.72</c:v>
                </c:pt>
                <c:pt idx="8">
                  <c:v>#N/A</c:v>
                </c:pt>
                <c:pt idx="9">
                  <c:v>0.47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0.38</c:v>
                </c:pt>
                <c:pt idx="2">
                  <c:v>#N/A</c:v>
                </c:pt>
                <c:pt idx="3">
                  <c:v>0.28000000000000003</c:v>
                </c:pt>
                <c:pt idx="4">
                  <c:v>#N/A</c:v>
                </c:pt>
                <c:pt idx="5">
                  <c:v>0.16</c:v>
                </c:pt>
                <c:pt idx="6">
                  <c:v>#N/A</c:v>
                </c:pt>
                <c:pt idx="7">
                  <c:v>0.09</c:v>
                </c:pt>
                <c:pt idx="8">
                  <c:v>#N/A</c:v>
                </c:pt>
                <c:pt idx="9">
                  <c:v>0.57999999999999996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1.29</c:v>
                </c:pt>
                <c:pt idx="2">
                  <c:v>#N/A</c:v>
                </c:pt>
                <c:pt idx="3">
                  <c:v>2.11</c:v>
                </c:pt>
                <c:pt idx="4">
                  <c:v>#N/A</c:v>
                </c:pt>
                <c:pt idx="5">
                  <c:v>1.7</c:v>
                </c:pt>
                <c:pt idx="6">
                  <c:v>#N/A</c:v>
                </c:pt>
                <c:pt idx="7">
                  <c:v>2.0699999999999998</c:v>
                </c:pt>
                <c:pt idx="8">
                  <c:v>#N/A</c:v>
                </c:pt>
                <c:pt idx="9">
                  <c:v>1.94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21.61</c:v>
                </c:pt>
                <c:pt idx="2">
                  <c:v>#N/A</c:v>
                </c:pt>
                <c:pt idx="3">
                  <c:v>20.71</c:v>
                </c:pt>
                <c:pt idx="4">
                  <c:v>#N/A</c:v>
                </c:pt>
                <c:pt idx="5">
                  <c:v>21.84</c:v>
                </c:pt>
                <c:pt idx="6">
                  <c:v>#N/A</c:v>
                </c:pt>
                <c:pt idx="7">
                  <c:v>22</c:v>
                </c:pt>
                <c:pt idx="8">
                  <c:v>#N/A</c:v>
                </c:pt>
                <c:pt idx="9">
                  <c:v>20.89</c:v>
                </c:pt>
              </c:numCache>
            </c:numRef>
          </c:val>
        </c:ser>
        <c:dLbls>
          <c:showLegendKey val="0"/>
          <c:showVal val="0"/>
          <c:showCatName val="0"/>
          <c:showSerName val="0"/>
          <c:showPercent val="0"/>
          <c:showBubbleSize val="0"/>
        </c:dLbls>
        <c:gapWidth val="150"/>
        <c:overlap val="100"/>
        <c:axId val="123654912"/>
        <c:axId val="123656448"/>
      </c:barChart>
      <c:catAx>
        <c:axId val="1236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56448"/>
        <c:crosses val="autoZero"/>
        <c:auto val="1"/>
        <c:lblAlgn val="ctr"/>
        <c:lblOffset val="100"/>
        <c:tickLblSkip val="1"/>
        <c:tickMarkSkip val="1"/>
        <c:noMultiLvlLbl val="0"/>
      </c:catAx>
      <c:valAx>
        <c:axId val="12365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5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2266</c:v>
                </c:pt>
                <c:pt idx="5">
                  <c:v>2210</c:v>
                </c:pt>
                <c:pt idx="8">
                  <c:v>2266</c:v>
                </c:pt>
                <c:pt idx="11">
                  <c:v>2160</c:v>
                </c:pt>
                <c:pt idx="14">
                  <c:v>2180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79</c:v>
                </c:pt>
                <c:pt idx="3">
                  <c:v>61</c:v>
                </c:pt>
                <c:pt idx="6">
                  <c:v>27</c:v>
                </c:pt>
                <c:pt idx="9">
                  <c:v>26</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191</c:v>
                </c:pt>
                <c:pt idx="3">
                  <c:v>206</c:v>
                </c:pt>
                <c:pt idx="6">
                  <c:v>382</c:v>
                </c:pt>
                <c:pt idx="9">
                  <c:v>165</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4096</c:v>
                </c:pt>
                <c:pt idx="3">
                  <c:v>3938</c:v>
                </c:pt>
                <c:pt idx="6">
                  <c:v>3473</c:v>
                </c:pt>
                <c:pt idx="9">
                  <c:v>3453</c:v>
                </c:pt>
                <c:pt idx="12">
                  <c:v>3655</c:v>
                </c:pt>
              </c:numCache>
            </c:numRef>
          </c:val>
        </c:ser>
        <c:dLbls>
          <c:showLegendKey val="0"/>
          <c:showVal val="0"/>
          <c:showCatName val="0"/>
          <c:showSerName val="0"/>
          <c:showPercent val="0"/>
          <c:showBubbleSize val="0"/>
        </c:dLbls>
        <c:gapWidth val="100"/>
        <c:overlap val="100"/>
        <c:axId val="122166656"/>
        <c:axId val="12218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2101</c:v>
                </c:pt>
                <c:pt idx="2">
                  <c:v>#N/A</c:v>
                </c:pt>
                <c:pt idx="3">
                  <c:v>#N/A</c:v>
                </c:pt>
                <c:pt idx="4">
                  <c:v>1997</c:v>
                </c:pt>
                <c:pt idx="5">
                  <c:v>#N/A</c:v>
                </c:pt>
                <c:pt idx="6">
                  <c:v>#N/A</c:v>
                </c:pt>
                <c:pt idx="7">
                  <c:v>1617</c:v>
                </c:pt>
                <c:pt idx="8">
                  <c:v>#N/A</c:v>
                </c:pt>
                <c:pt idx="9">
                  <c:v>#N/A</c:v>
                </c:pt>
                <c:pt idx="10">
                  <c:v>1484</c:v>
                </c:pt>
                <c:pt idx="11">
                  <c:v>#N/A</c:v>
                </c:pt>
                <c:pt idx="12">
                  <c:v>#N/A</c:v>
                </c:pt>
                <c:pt idx="13">
                  <c:v>1645</c:v>
                </c:pt>
                <c:pt idx="14">
                  <c:v>#N/A</c:v>
                </c:pt>
              </c:numCache>
            </c:numRef>
          </c:val>
          <c:smooth val="0"/>
        </c:ser>
        <c:dLbls>
          <c:showLegendKey val="0"/>
          <c:showVal val="0"/>
          <c:showCatName val="0"/>
          <c:showSerName val="0"/>
          <c:showPercent val="0"/>
          <c:showBubbleSize val="0"/>
        </c:dLbls>
        <c:marker val="1"/>
        <c:smooth val="0"/>
        <c:axId val="122166656"/>
        <c:axId val="122181120"/>
      </c:lineChart>
      <c:catAx>
        <c:axId val="1221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81120"/>
        <c:crosses val="autoZero"/>
        <c:auto val="1"/>
        <c:lblAlgn val="ctr"/>
        <c:lblOffset val="100"/>
        <c:tickLblSkip val="1"/>
        <c:tickMarkSkip val="1"/>
        <c:noMultiLvlLbl val="0"/>
      </c:catAx>
      <c:valAx>
        <c:axId val="12218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16493</c:v>
                </c:pt>
                <c:pt idx="5">
                  <c:v>16679</c:v>
                </c:pt>
                <c:pt idx="8">
                  <c:v>17080</c:v>
                </c:pt>
                <c:pt idx="11">
                  <c:v>17181</c:v>
                </c:pt>
                <c:pt idx="14">
                  <c:v>17564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3742</c:v>
                </c:pt>
                <c:pt idx="5">
                  <c:v>3280</c:v>
                </c:pt>
                <c:pt idx="8">
                  <c:v>3674</c:v>
                </c:pt>
                <c:pt idx="11">
                  <c:v>3628</c:v>
                </c:pt>
                <c:pt idx="14">
                  <c:v>4954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3336</c:v>
                </c:pt>
                <c:pt idx="5">
                  <c:v>3424</c:v>
                </c:pt>
                <c:pt idx="8">
                  <c:v>4360</c:v>
                </c:pt>
                <c:pt idx="11">
                  <c:v>4843</c:v>
                </c:pt>
                <c:pt idx="14">
                  <c:v>5014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3613</c:v>
                </c:pt>
                <c:pt idx="3">
                  <c:v>3532</c:v>
                </c:pt>
                <c:pt idx="6">
                  <c:v>3582</c:v>
                </c:pt>
                <c:pt idx="9">
                  <c:v>3557</c:v>
                </c:pt>
                <c:pt idx="12">
                  <c:v>3367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256</c:v>
                </c:pt>
                <c:pt idx="3">
                  <c:v>195</c:v>
                </c:pt>
                <c:pt idx="6">
                  <c:v>172</c:v>
                </c:pt>
                <c:pt idx="9">
                  <c:v>153</c:v>
                </c:pt>
                <c:pt idx="12">
                  <c:v>1679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2215</c:v>
                </c:pt>
                <c:pt idx="3">
                  <c:v>1974</c:v>
                </c:pt>
                <c:pt idx="6">
                  <c:v>2426</c:v>
                </c:pt>
                <c:pt idx="9">
                  <c:v>2260</c:v>
                </c:pt>
                <c:pt idx="12">
                  <c:v>1997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19473</c:v>
                </c:pt>
                <c:pt idx="3">
                  <c:v>18844</c:v>
                </c:pt>
                <c:pt idx="6">
                  <c:v>17779</c:v>
                </c:pt>
                <c:pt idx="9">
                  <c:v>14555</c:v>
                </c:pt>
                <c:pt idx="12">
                  <c:v>12616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31842</c:v>
                </c:pt>
                <c:pt idx="3">
                  <c:v>30591</c:v>
                </c:pt>
                <c:pt idx="6">
                  <c:v>29869</c:v>
                </c:pt>
                <c:pt idx="9">
                  <c:v>31596</c:v>
                </c:pt>
                <c:pt idx="12">
                  <c:v>30573</c:v>
                </c:pt>
              </c:numCache>
            </c:numRef>
          </c:val>
        </c:ser>
        <c:dLbls>
          <c:showLegendKey val="0"/>
          <c:showVal val="0"/>
          <c:showCatName val="0"/>
          <c:showSerName val="0"/>
          <c:showPercent val="0"/>
          <c:showBubbleSize val="0"/>
        </c:dLbls>
        <c:gapWidth val="100"/>
        <c:overlap val="100"/>
        <c:axId val="111230336"/>
        <c:axId val="11123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33829</c:v>
                </c:pt>
                <c:pt idx="2">
                  <c:v>#N/A</c:v>
                </c:pt>
                <c:pt idx="3">
                  <c:v>#N/A</c:v>
                </c:pt>
                <c:pt idx="4">
                  <c:v>31753</c:v>
                </c:pt>
                <c:pt idx="5">
                  <c:v>#N/A</c:v>
                </c:pt>
                <c:pt idx="6">
                  <c:v>#N/A</c:v>
                </c:pt>
                <c:pt idx="7">
                  <c:v>28715</c:v>
                </c:pt>
                <c:pt idx="8">
                  <c:v>#N/A</c:v>
                </c:pt>
                <c:pt idx="9">
                  <c:v>#N/A</c:v>
                </c:pt>
                <c:pt idx="10">
                  <c:v>26469</c:v>
                </c:pt>
                <c:pt idx="11">
                  <c:v>#N/A</c:v>
                </c:pt>
                <c:pt idx="12">
                  <c:v>#N/A</c:v>
                </c:pt>
                <c:pt idx="13">
                  <c:v>22700</c:v>
                </c:pt>
                <c:pt idx="14">
                  <c:v>#N/A</c:v>
                </c:pt>
              </c:numCache>
            </c:numRef>
          </c:val>
          <c:smooth val="0"/>
        </c:ser>
        <c:dLbls>
          <c:showLegendKey val="0"/>
          <c:showVal val="0"/>
          <c:showCatName val="0"/>
          <c:showSerName val="0"/>
          <c:showPercent val="0"/>
          <c:showBubbleSize val="0"/>
        </c:dLbls>
        <c:marker val="1"/>
        <c:smooth val="0"/>
        <c:axId val="111230336"/>
        <c:axId val="111236608"/>
      </c:lineChart>
      <c:catAx>
        <c:axId val="1112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36608"/>
        <c:crosses val="autoZero"/>
        <c:auto val="1"/>
        <c:lblAlgn val="ctr"/>
        <c:lblOffset val="100"/>
        <c:tickLblSkip val="1"/>
        <c:tickMarkSkip val="1"/>
        <c:noMultiLvlLbl val="0"/>
      </c:catAx>
      <c:valAx>
        <c:axId val="11123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3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78,055
77,605
25.55
23,128,254
22,340,775
275,021
14,110,502
30,572,997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183.1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には主要な産業がなく、市税に占める法人税の割合が低いため、リーマンショック等の経済の低迷による影響が少なく、類似団体の平均を数ポイント上回って推移してきた。アベノミクスによる企業の業績回復等についても、本市の法人税収入に特段の変化は見られないが、新規の住宅開発や所得水準の上昇など、一部税収に寄与する動きも見られている。しかしながら、財政基盤が脆弱であることに変わりなく、第</a:t>
          </a:r>
          <a:r>
            <a:rPr kumimoji="1" lang="en-US" altLang="ja-JP" sz="1300">
              <a:latin typeface="ＭＳ Ｐゴシック"/>
            </a:rPr>
            <a:t>2</a:t>
          </a:r>
          <a:r>
            <a:rPr kumimoji="1" lang="ja-JP" altLang="en-US" sz="1300">
              <a:latin typeface="ＭＳ Ｐゴシック"/>
            </a:rPr>
            <a:t>次財政健全化計画（</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）による収入確保のための徴税強化や、人件費の削減等を行っており、今後も財政基盤の強化に努める。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17780</xdr:rowOff>
    </xdr:to>
    <xdr:cxnSp macro="">
      <xdr:nvCxnSpPr>
        <xdr:cNvPr id="60" name="直線コネクタ 59"/>
        <xdr:cNvCxnSpPr/>
      </xdr:nvCxnSpPr>
      <xdr:spPr>
        <a:xfrm flipV="1">
          <a:off x="4953000" y="630936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161307</xdr:rowOff>
    </xdr:from>
    <xdr:ext cx="762000" cy="259045"/>
    <xdr:sp macro="" textlink="">
      <xdr:nvSpPr>
        <xdr:cNvPr id="61"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45</xdr:row>
      <xdr:rowOff>17780</xdr:rowOff>
    </xdr:from>
    <xdr:to>
      <xdr:col>7</xdr:col>
      <xdr:colOff>241300</xdr:colOff>
      <xdr:row>45</xdr:row>
      <xdr:rowOff>17780</xdr:rowOff>
    </xdr:to>
    <xdr:cxnSp macro="">
      <xdr:nvCxnSpPr>
        <xdr:cNvPr id="62" name="直線コネクタ 61"/>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3"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4" name="直線コネクタ 63"/>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151130</xdr:rowOff>
    </xdr:to>
    <xdr:cxnSp macro="">
      <xdr:nvCxnSpPr>
        <xdr:cNvPr id="65" name="直線コネクタ 64"/>
        <xdr:cNvCxnSpPr/>
      </xdr:nvCxnSpPr>
      <xdr:spPr>
        <a:xfrm flipV="1">
          <a:off x="4114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69867</xdr:rowOff>
    </xdr:from>
    <xdr:ext cx="762000" cy="259045"/>
    <xdr:sp macro="" textlink="">
      <xdr:nvSpPr>
        <xdr:cNvPr id="66" name="財政力平均値テキスト"/>
        <xdr:cNvSpPr txBox="1"/>
      </xdr:nvSpPr>
      <xdr:spPr>
        <a:xfrm>
          <a:off x="5041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67" name="フローチャート : 判断 66"/>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151130</xdr:rowOff>
    </xdr:to>
    <xdr:cxnSp macro="">
      <xdr:nvCxnSpPr>
        <xdr:cNvPr id="68" name="直線コネクタ 67"/>
        <xdr:cNvCxnSpPr/>
      </xdr:nvCxnSpPr>
      <xdr:spPr>
        <a:xfrm>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69" name="フローチャート : 判断 68"/>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0" name="テキスト ボックス 69"/>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54610</xdr:rowOff>
    </xdr:from>
    <xdr:to>
      <xdr:col>4</xdr:col>
      <xdr:colOff>482600</xdr:colOff>
      <xdr:row>40</xdr:row>
      <xdr:rowOff>127000</xdr:rowOff>
    </xdr:to>
    <xdr:cxnSp macro="">
      <xdr:nvCxnSpPr>
        <xdr:cNvPr id="71" name="直線コネクタ 70"/>
        <xdr:cNvCxnSpPr/>
      </xdr:nvCxnSpPr>
      <xdr:spPr>
        <a:xfrm>
          <a:off x="2336800" y="6912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2" name="フローチャート : 判断 71"/>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3" name="テキスト ボックス 72"/>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153670</xdr:rowOff>
    </xdr:from>
    <xdr:to>
      <xdr:col>3</xdr:col>
      <xdr:colOff>279400</xdr:colOff>
      <xdr:row>40</xdr:row>
      <xdr:rowOff>54610</xdr:rowOff>
    </xdr:to>
    <xdr:cxnSp macro="">
      <xdr:nvCxnSpPr>
        <xdr:cNvPr id="74" name="直線コネクタ 73"/>
        <xdr:cNvCxnSpPr/>
      </xdr:nvCxnSpPr>
      <xdr:spPr>
        <a:xfrm>
          <a:off x="1447800" y="684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5" name="フローチャート : 判断 74"/>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6" name="テキスト ボックス 75"/>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77" name="フローチャート : 判断 76"/>
        <xdr:cNvSpPr/>
      </xdr:nvSpPr>
      <xdr:spPr>
        <a:xfrm>
          <a:off x="1397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78" name="テキスト ボックス 77"/>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4" name="円/楕円 83"/>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5"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100330</xdr:rowOff>
    </xdr:from>
    <xdr:to>
      <xdr:col>6</xdr:col>
      <xdr:colOff>50800</xdr:colOff>
      <xdr:row>41</xdr:row>
      <xdr:rowOff>30480</xdr:rowOff>
    </xdr:to>
    <xdr:sp macro="" textlink="">
      <xdr:nvSpPr>
        <xdr:cNvPr id="86" name="円/楕円 85"/>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40657</xdr:rowOff>
    </xdr:from>
    <xdr:ext cx="736600" cy="259045"/>
    <xdr:sp macro="" textlink="">
      <xdr:nvSpPr>
        <xdr:cNvPr id="87" name="テキスト ボックス 86"/>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8" name="円/楕円 87"/>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89" name="テキスト ボックス 88"/>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3810</xdr:rowOff>
    </xdr:from>
    <xdr:to>
      <xdr:col>3</xdr:col>
      <xdr:colOff>330200</xdr:colOff>
      <xdr:row>40</xdr:row>
      <xdr:rowOff>105410</xdr:rowOff>
    </xdr:to>
    <xdr:sp macro="" textlink="">
      <xdr:nvSpPr>
        <xdr:cNvPr id="90" name="円/楕円 89"/>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115587</xdr:rowOff>
    </xdr:from>
    <xdr:ext cx="762000" cy="259045"/>
    <xdr:sp macro="" textlink="">
      <xdr:nvSpPr>
        <xdr:cNvPr id="91" name="テキスト ボックス 90"/>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102870</xdr:rowOff>
    </xdr:from>
    <xdr:to>
      <xdr:col>2</xdr:col>
      <xdr:colOff>127000</xdr:colOff>
      <xdr:row>40</xdr:row>
      <xdr:rowOff>33020</xdr:rowOff>
    </xdr:to>
    <xdr:sp macro="" textlink="">
      <xdr:nvSpPr>
        <xdr:cNvPr id="92" name="円/楕円 91"/>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17797</xdr:rowOff>
    </xdr:from>
    <xdr:ext cx="762000" cy="259045"/>
    <xdr:sp macro="" textlink="">
      <xdr:nvSpPr>
        <xdr:cNvPr id="93" name="テキスト ボックス 92"/>
        <xdr:cNvSpPr txBox="1"/>
      </xdr:nvSpPr>
      <xdr:spPr>
        <a:xfrm>
          <a:off x="1066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第</a:t>
          </a:r>
          <a:r>
            <a:rPr kumimoji="1" lang="en-US" altLang="ja-JP" sz="1200">
              <a:latin typeface="ＭＳ Ｐゴシック"/>
            </a:rPr>
            <a:t>2</a:t>
          </a:r>
          <a:r>
            <a:rPr kumimoji="1" lang="ja-JP" altLang="en-US" sz="1200">
              <a:latin typeface="ＭＳ Ｐゴシック"/>
            </a:rPr>
            <a:t>次財政健全化計画に基づき、人件費等の削減を進めることにより、年々経常収支比率は改善傾向にあったが、障がい者自立支援給付費など扶助費の大幅な伸びや、国民健康保険特別会計等への繰出金の増加により、ここ２年は比率が悪化してきている。全国的な傾向でもある扶助費の伸びなどから類似団体の動きも似たような結果となっているが、今後もアベノミクスによる民間賃金の増加による職員給与への影響、人事院勧告による地域手当区分の変更など、人件費の増加が見込まれること、また、施設の新設・更新による公債費の増加が見込まれることから、事務事業の精査を行い、経常経費の削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162378</xdr:rowOff>
    </xdr:from>
    <xdr:to>
      <xdr:col>7</xdr:col>
      <xdr:colOff>152400</xdr:colOff>
      <xdr:row>67</xdr:row>
      <xdr:rowOff>112183</xdr:rowOff>
    </xdr:to>
    <xdr:cxnSp macro="">
      <xdr:nvCxnSpPr>
        <xdr:cNvPr id="125" name="直線コネクタ 124"/>
        <xdr:cNvCxnSpPr/>
      </xdr:nvCxnSpPr>
      <xdr:spPr>
        <a:xfrm flipV="1">
          <a:off x="4953000" y="1027792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6"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7" name="直線コネクタ 126"/>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77305</xdr:rowOff>
    </xdr:from>
    <xdr:ext cx="762000" cy="259045"/>
    <xdr:sp macro="" textlink="">
      <xdr:nvSpPr>
        <xdr:cNvPr id="128" name="財政構造の弾力性最大値テキスト"/>
        <xdr:cNvSpPr txBox="1"/>
      </xdr:nvSpPr>
      <xdr:spPr>
        <a:xfrm>
          <a:off x="504190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59</xdr:row>
      <xdr:rowOff>162378</xdr:rowOff>
    </xdr:from>
    <xdr:to>
      <xdr:col>7</xdr:col>
      <xdr:colOff>241300</xdr:colOff>
      <xdr:row>59</xdr:row>
      <xdr:rowOff>162378</xdr:rowOff>
    </xdr:to>
    <xdr:cxnSp macro="">
      <xdr:nvCxnSpPr>
        <xdr:cNvPr id="129" name="直線コネクタ 128"/>
        <xdr:cNvCxnSpPr/>
      </xdr:nvCxnSpPr>
      <xdr:spPr>
        <a:xfrm>
          <a:off x="4864100" y="1027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162378</xdr:rowOff>
    </xdr:from>
    <xdr:to>
      <xdr:col>7</xdr:col>
      <xdr:colOff>152400</xdr:colOff>
      <xdr:row>62</xdr:row>
      <xdr:rowOff>84667</xdr:rowOff>
    </xdr:to>
    <xdr:cxnSp macro="">
      <xdr:nvCxnSpPr>
        <xdr:cNvPr id="130" name="直線コネクタ 129"/>
        <xdr:cNvCxnSpPr/>
      </xdr:nvCxnSpPr>
      <xdr:spPr>
        <a:xfrm>
          <a:off x="4114800" y="10277928"/>
          <a:ext cx="838200" cy="4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28925</xdr:rowOff>
    </xdr:from>
    <xdr:ext cx="762000" cy="259045"/>
    <xdr:sp macro="" textlink="">
      <xdr:nvSpPr>
        <xdr:cNvPr id="131" name="財政構造の弾力性平均値テキスト"/>
        <xdr:cNvSpPr txBox="1"/>
      </xdr:nvSpPr>
      <xdr:spPr>
        <a:xfrm>
          <a:off x="5041900" y="1065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32" name="フローチャート : 判断 131"/>
        <xdr:cNvSpPr/>
      </xdr:nvSpPr>
      <xdr:spPr>
        <a:xfrm>
          <a:off x="49022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1512</xdr:rowOff>
    </xdr:from>
    <xdr:to>
      <xdr:col>6</xdr:col>
      <xdr:colOff>0</xdr:colOff>
      <xdr:row>59</xdr:row>
      <xdr:rowOff>162378</xdr:rowOff>
    </xdr:to>
    <xdr:cxnSp macro="">
      <xdr:nvCxnSpPr>
        <xdr:cNvPr id="133" name="直線コネクタ 132"/>
        <xdr:cNvCxnSpPr/>
      </xdr:nvCxnSpPr>
      <xdr:spPr>
        <a:xfrm>
          <a:off x="3225800" y="1011706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20562</xdr:rowOff>
    </xdr:from>
    <xdr:to>
      <xdr:col>6</xdr:col>
      <xdr:colOff>50800</xdr:colOff>
      <xdr:row>60</xdr:row>
      <xdr:rowOff>122162</xdr:rowOff>
    </xdr:to>
    <xdr:sp macro="" textlink="">
      <xdr:nvSpPr>
        <xdr:cNvPr id="134" name="フローチャート : 判断 133"/>
        <xdr:cNvSpPr/>
      </xdr:nvSpPr>
      <xdr:spPr>
        <a:xfrm>
          <a:off x="4064000" y="1030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106939</xdr:rowOff>
    </xdr:from>
    <xdr:ext cx="736600" cy="259045"/>
    <xdr:sp macro="" textlink="">
      <xdr:nvSpPr>
        <xdr:cNvPr id="135" name="テキスト ボックス 134"/>
        <xdr:cNvSpPr txBox="1"/>
      </xdr:nvSpPr>
      <xdr:spPr>
        <a:xfrm>
          <a:off x="3733800" y="10393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1512</xdr:rowOff>
    </xdr:from>
    <xdr:to>
      <xdr:col>4</xdr:col>
      <xdr:colOff>482600</xdr:colOff>
      <xdr:row>61</xdr:row>
      <xdr:rowOff>60778</xdr:rowOff>
    </xdr:to>
    <xdr:cxnSp macro="">
      <xdr:nvCxnSpPr>
        <xdr:cNvPr id="136" name="直線コネクタ 135"/>
        <xdr:cNvCxnSpPr/>
      </xdr:nvCxnSpPr>
      <xdr:spPr>
        <a:xfrm flipV="1">
          <a:off x="2336800" y="10117062"/>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169938</xdr:rowOff>
    </xdr:from>
    <xdr:to>
      <xdr:col>4</xdr:col>
      <xdr:colOff>533400</xdr:colOff>
      <xdr:row>61</xdr:row>
      <xdr:rowOff>100088</xdr:rowOff>
    </xdr:to>
    <xdr:sp macro="" textlink="">
      <xdr:nvSpPr>
        <xdr:cNvPr id="137" name="フローチャート : 判断 136"/>
        <xdr:cNvSpPr/>
      </xdr:nvSpPr>
      <xdr:spPr>
        <a:xfrm>
          <a:off x="31750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84865</xdr:rowOff>
    </xdr:from>
    <xdr:ext cx="762000" cy="259045"/>
    <xdr:sp macro="" textlink="">
      <xdr:nvSpPr>
        <xdr:cNvPr id="138" name="テキスト ボックス 137"/>
        <xdr:cNvSpPr txBox="1"/>
      </xdr:nvSpPr>
      <xdr:spPr>
        <a:xfrm>
          <a:off x="2844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62</xdr:row>
      <xdr:rowOff>50195</xdr:rowOff>
    </xdr:to>
    <xdr:cxnSp macro="">
      <xdr:nvCxnSpPr>
        <xdr:cNvPr id="139" name="直線コネクタ 138"/>
        <xdr:cNvCxnSpPr/>
      </xdr:nvCxnSpPr>
      <xdr:spPr>
        <a:xfrm flipV="1">
          <a:off x="1447800" y="105192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44450</xdr:rowOff>
    </xdr:from>
    <xdr:to>
      <xdr:col>3</xdr:col>
      <xdr:colOff>330200</xdr:colOff>
      <xdr:row>61</xdr:row>
      <xdr:rowOff>146050</xdr:rowOff>
    </xdr:to>
    <xdr:sp macro="" textlink="">
      <xdr:nvSpPr>
        <xdr:cNvPr id="140" name="フローチャート : 判断 139"/>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130827</xdr:rowOff>
    </xdr:from>
    <xdr:ext cx="762000" cy="259045"/>
    <xdr:sp macro="" textlink="">
      <xdr:nvSpPr>
        <xdr:cNvPr id="141" name="テキスト ボックス 140"/>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156633</xdr:rowOff>
    </xdr:from>
    <xdr:to>
      <xdr:col>2</xdr:col>
      <xdr:colOff>127000</xdr:colOff>
      <xdr:row>59</xdr:row>
      <xdr:rowOff>86783</xdr:rowOff>
    </xdr:to>
    <xdr:sp macro="" textlink="">
      <xdr:nvSpPr>
        <xdr:cNvPr id="142" name="フローチャート : 判断 141"/>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96960</xdr:rowOff>
    </xdr:from>
    <xdr:ext cx="762000" cy="259045"/>
    <xdr:sp macro="" textlink="">
      <xdr:nvSpPr>
        <xdr:cNvPr id="143" name="テキスト ボックス 142"/>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49" name="円/楕円 148"/>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50"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111578</xdr:rowOff>
    </xdr:from>
    <xdr:to>
      <xdr:col>6</xdr:col>
      <xdr:colOff>50800</xdr:colOff>
      <xdr:row>60</xdr:row>
      <xdr:rowOff>41728</xdr:rowOff>
    </xdr:to>
    <xdr:sp macro="" textlink="">
      <xdr:nvSpPr>
        <xdr:cNvPr id="151" name="円/楕円 150"/>
        <xdr:cNvSpPr/>
      </xdr:nvSpPr>
      <xdr:spPr>
        <a:xfrm>
          <a:off x="4064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51905</xdr:rowOff>
    </xdr:from>
    <xdr:ext cx="736600" cy="259045"/>
    <xdr:sp macro="" textlink="">
      <xdr:nvSpPr>
        <xdr:cNvPr id="152" name="テキスト ボックス 151"/>
        <xdr:cNvSpPr txBox="1"/>
      </xdr:nvSpPr>
      <xdr:spPr>
        <a:xfrm>
          <a:off x="3733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122162</xdr:rowOff>
    </xdr:from>
    <xdr:to>
      <xdr:col>4</xdr:col>
      <xdr:colOff>533400</xdr:colOff>
      <xdr:row>59</xdr:row>
      <xdr:rowOff>52312</xdr:rowOff>
    </xdr:to>
    <xdr:sp macro="" textlink="">
      <xdr:nvSpPr>
        <xdr:cNvPr id="153" name="円/楕円 152"/>
        <xdr:cNvSpPr/>
      </xdr:nvSpPr>
      <xdr:spPr>
        <a:xfrm>
          <a:off x="3175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62489</xdr:rowOff>
    </xdr:from>
    <xdr:ext cx="762000" cy="259045"/>
    <xdr:sp macro="" textlink="">
      <xdr:nvSpPr>
        <xdr:cNvPr id="154" name="テキスト ボックス 153"/>
        <xdr:cNvSpPr txBox="1"/>
      </xdr:nvSpPr>
      <xdr:spPr>
        <a:xfrm>
          <a:off x="2844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9978</xdr:rowOff>
    </xdr:from>
    <xdr:to>
      <xdr:col>3</xdr:col>
      <xdr:colOff>330200</xdr:colOff>
      <xdr:row>61</xdr:row>
      <xdr:rowOff>111578</xdr:rowOff>
    </xdr:to>
    <xdr:sp macro="" textlink="">
      <xdr:nvSpPr>
        <xdr:cNvPr id="155" name="円/楕円 154"/>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121755</xdr:rowOff>
    </xdr:from>
    <xdr:ext cx="762000" cy="259045"/>
    <xdr:sp macro="" textlink="">
      <xdr:nvSpPr>
        <xdr:cNvPr id="156" name="テキスト ボックス 155"/>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170845</xdr:rowOff>
    </xdr:from>
    <xdr:to>
      <xdr:col>2</xdr:col>
      <xdr:colOff>127000</xdr:colOff>
      <xdr:row>62</xdr:row>
      <xdr:rowOff>100995</xdr:rowOff>
    </xdr:to>
    <xdr:sp macro="" textlink="">
      <xdr:nvSpPr>
        <xdr:cNvPr id="157" name="円/楕円 156"/>
        <xdr:cNvSpPr/>
      </xdr:nvSpPr>
      <xdr:spPr>
        <a:xfrm>
          <a:off x="1397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85772</xdr:rowOff>
    </xdr:from>
    <xdr:ext cx="762000" cy="259045"/>
    <xdr:sp macro="" textlink="">
      <xdr:nvSpPr>
        <xdr:cNvPr id="158" name="テキスト ボックス 157"/>
        <xdr:cNvSpPr txBox="1"/>
      </xdr:nvSpPr>
      <xdr:spPr>
        <a:xfrm>
          <a:off x="1066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a:t>
          </a:r>
          <a:r>
            <a:rPr kumimoji="1" lang="en-US" altLang="ja-JP" sz="1300">
              <a:latin typeface="ＭＳ Ｐゴシック"/>
            </a:rPr>
            <a:t>2</a:t>
          </a:r>
          <a:r>
            <a:rPr kumimoji="1" lang="ja-JP" altLang="en-US" sz="1300">
              <a:latin typeface="ＭＳ Ｐゴシック"/>
            </a:rPr>
            <a:t>次健全化計画による給料の２</a:t>
          </a:r>
          <a:r>
            <a:rPr kumimoji="1" lang="en-US" altLang="ja-JP" sz="1300">
              <a:latin typeface="ＭＳ Ｐゴシック"/>
            </a:rPr>
            <a:t>%</a:t>
          </a:r>
          <a:r>
            <a:rPr kumimoji="1" lang="ja-JP" altLang="en-US" sz="1300">
              <a:latin typeface="ＭＳ Ｐゴシック"/>
            </a:rPr>
            <a:t>カットなどの人件費抑制、指定管理者制度の活用による委託料の適正な支出、入札による物品の一括調達などにより物件費の抑制などを計り、類似団体、全国、大阪府のそれぞれの平均を下回る結果となっている。今後、人事院勧告による人件費の増加などによる数値の上昇が見込まれるため、適正な財政運営に取り組む。</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111415</xdr:rowOff>
    </xdr:from>
    <xdr:to>
      <xdr:col>7</xdr:col>
      <xdr:colOff>152400</xdr:colOff>
      <xdr:row>89</xdr:row>
      <xdr:rowOff>153029</xdr:rowOff>
    </xdr:to>
    <xdr:cxnSp macro="">
      <xdr:nvCxnSpPr>
        <xdr:cNvPr id="190" name="直線コネクタ 189"/>
        <xdr:cNvCxnSpPr/>
      </xdr:nvCxnSpPr>
      <xdr:spPr>
        <a:xfrm flipV="1">
          <a:off x="4953000" y="14170315"/>
          <a:ext cx="0" cy="1241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125106</xdr:rowOff>
    </xdr:from>
    <xdr:ext cx="762000" cy="259045"/>
    <xdr:sp macro="" textlink="">
      <xdr:nvSpPr>
        <xdr:cNvPr id="191" name="人件費・物件費等の状況最小値テキスト"/>
        <xdr:cNvSpPr txBox="1"/>
      </xdr:nvSpPr>
      <xdr:spPr>
        <a:xfrm>
          <a:off x="5041900" y="1538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128,413</a:t>
          </a:r>
          <a:endParaRPr kumimoji="1" lang="ja-JP" altLang="en-US" sz="1000" b="1">
            <a:latin typeface="ＭＳ Ｐゴシック"/>
          </a:endParaRPr>
        </a:p>
      </xdr:txBody>
    </xdr:sp>
    <xdr:clientData/>
  </xdr:oneCellAnchor>
  <xdr:twoCellAnchor>
    <xdr:from>
      <xdr:col>7</xdr:col>
      <xdr:colOff>63500</xdr:colOff>
      <xdr:row>89</xdr:row>
      <xdr:rowOff>153029</xdr:rowOff>
    </xdr:from>
    <xdr:to>
      <xdr:col>7</xdr:col>
      <xdr:colOff>241300</xdr:colOff>
      <xdr:row>89</xdr:row>
      <xdr:rowOff>153029</xdr:rowOff>
    </xdr:to>
    <xdr:cxnSp macro="">
      <xdr:nvCxnSpPr>
        <xdr:cNvPr id="192" name="直線コネクタ 191"/>
        <xdr:cNvCxnSpPr/>
      </xdr:nvCxnSpPr>
      <xdr:spPr>
        <a:xfrm>
          <a:off x="4864100" y="1541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26342</xdr:rowOff>
    </xdr:from>
    <xdr:ext cx="762000" cy="259045"/>
    <xdr:sp macro="" textlink="">
      <xdr:nvSpPr>
        <xdr:cNvPr id="193" name="人件費・物件費等の状況最大値テキスト"/>
        <xdr:cNvSpPr txBox="1"/>
      </xdr:nvSpPr>
      <xdr:spPr>
        <a:xfrm>
          <a:off x="5041900" y="1391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92,390</a:t>
          </a:r>
          <a:endParaRPr kumimoji="1" lang="ja-JP" altLang="en-US" sz="1000" b="1">
            <a:latin typeface="ＭＳ Ｐゴシック"/>
          </a:endParaRPr>
        </a:p>
      </xdr:txBody>
    </xdr:sp>
    <xdr:clientData/>
  </xdr:oneCellAnchor>
  <xdr:twoCellAnchor>
    <xdr:from>
      <xdr:col>7</xdr:col>
      <xdr:colOff>63500</xdr:colOff>
      <xdr:row>82</xdr:row>
      <xdr:rowOff>111415</xdr:rowOff>
    </xdr:from>
    <xdr:to>
      <xdr:col>7</xdr:col>
      <xdr:colOff>241300</xdr:colOff>
      <xdr:row>82</xdr:row>
      <xdr:rowOff>111415</xdr:rowOff>
    </xdr:to>
    <xdr:cxnSp macro="">
      <xdr:nvCxnSpPr>
        <xdr:cNvPr id="194" name="直線コネクタ 193"/>
        <xdr:cNvCxnSpPr/>
      </xdr:nvCxnSpPr>
      <xdr:spPr>
        <a:xfrm>
          <a:off x="4864100" y="1417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110094</xdr:rowOff>
    </xdr:from>
    <xdr:to>
      <xdr:col>7</xdr:col>
      <xdr:colOff>152400</xdr:colOff>
      <xdr:row>82</xdr:row>
      <xdr:rowOff>111415</xdr:rowOff>
    </xdr:to>
    <xdr:cxnSp macro="">
      <xdr:nvCxnSpPr>
        <xdr:cNvPr id="195" name="直線コネクタ 194"/>
        <xdr:cNvCxnSpPr/>
      </xdr:nvCxnSpPr>
      <xdr:spPr>
        <a:xfrm>
          <a:off x="4114800" y="13997544"/>
          <a:ext cx="838200" cy="1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122626</xdr:rowOff>
    </xdr:from>
    <xdr:ext cx="762000" cy="259045"/>
    <xdr:sp macro="" textlink="">
      <xdr:nvSpPr>
        <xdr:cNvPr id="196" name="人件費・物件費等の状況平均値テキスト"/>
        <xdr:cNvSpPr txBox="1"/>
      </xdr:nvSpPr>
      <xdr:spPr>
        <a:xfrm>
          <a:off x="5041900" y="146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150549</xdr:rowOff>
    </xdr:from>
    <xdr:to>
      <xdr:col>7</xdr:col>
      <xdr:colOff>203200</xdr:colOff>
      <xdr:row>86</xdr:row>
      <xdr:rowOff>80699</xdr:rowOff>
    </xdr:to>
    <xdr:sp macro="" textlink="">
      <xdr:nvSpPr>
        <xdr:cNvPr id="197" name="フローチャート : 判断 196"/>
        <xdr:cNvSpPr/>
      </xdr:nvSpPr>
      <xdr:spPr>
        <a:xfrm>
          <a:off x="4902200" y="1472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74830</xdr:rowOff>
    </xdr:from>
    <xdr:to>
      <xdr:col>6</xdr:col>
      <xdr:colOff>0</xdr:colOff>
      <xdr:row>81</xdr:row>
      <xdr:rowOff>110094</xdr:rowOff>
    </xdr:to>
    <xdr:cxnSp macro="">
      <xdr:nvCxnSpPr>
        <xdr:cNvPr id="198" name="直線コネクタ 197"/>
        <xdr:cNvCxnSpPr/>
      </xdr:nvCxnSpPr>
      <xdr:spPr>
        <a:xfrm>
          <a:off x="3225800" y="13962280"/>
          <a:ext cx="889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36587</xdr:rowOff>
    </xdr:from>
    <xdr:to>
      <xdr:col>6</xdr:col>
      <xdr:colOff>50800</xdr:colOff>
      <xdr:row>85</xdr:row>
      <xdr:rowOff>138187</xdr:rowOff>
    </xdr:to>
    <xdr:sp macro="" textlink="">
      <xdr:nvSpPr>
        <xdr:cNvPr id="199" name="フローチャート : 判断 198"/>
        <xdr:cNvSpPr/>
      </xdr:nvSpPr>
      <xdr:spPr>
        <a:xfrm>
          <a:off x="4064000" y="146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122964</xdr:rowOff>
    </xdr:from>
    <xdr:ext cx="736600" cy="259045"/>
    <xdr:sp macro="" textlink="">
      <xdr:nvSpPr>
        <xdr:cNvPr id="200" name="テキスト ボックス 199"/>
        <xdr:cNvSpPr txBox="1"/>
      </xdr:nvSpPr>
      <xdr:spPr>
        <a:xfrm>
          <a:off x="3733800" y="14696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74830</xdr:rowOff>
    </xdr:from>
    <xdr:to>
      <xdr:col>4</xdr:col>
      <xdr:colOff>482600</xdr:colOff>
      <xdr:row>81</xdr:row>
      <xdr:rowOff>101614</xdr:rowOff>
    </xdr:to>
    <xdr:cxnSp macro="">
      <xdr:nvCxnSpPr>
        <xdr:cNvPr id="201" name="直線コネクタ 200"/>
        <xdr:cNvCxnSpPr/>
      </xdr:nvCxnSpPr>
      <xdr:spPr>
        <a:xfrm flipV="1">
          <a:off x="2336800" y="13962280"/>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27015</xdr:rowOff>
    </xdr:from>
    <xdr:to>
      <xdr:col>4</xdr:col>
      <xdr:colOff>533400</xdr:colOff>
      <xdr:row>86</xdr:row>
      <xdr:rowOff>128615</xdr:rowOff>
    </xdr:to>
    <xdr:sp macro="" textlink="">
      <xdr:nvSpPr>
        <xdr:cNvPr id="202" name="フローチャート : 判断 201"/>
        <xdr:cNvSpPr/>
      </xdr:nvSpPr>
      <xdr:spPr>
        <a:xfrm>
          <a:off x="3175000" y="147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113392</xdr:rowOff>
    </xdr:from>
    <xdr:ext cx="762000" cy="259045"/>
    <xdr:sp macro="" textlink="">
      <xdr:nvSpPr>
        <xdr:cNvPr id="203" name="テキスト ボックス 202"/>
        <xdr:cNvSpPr txBox="1"/>
      </xdr:nvSpPr>
      <xdr:spPr>
        <a:xfrm>
          <a:off x="2844800" y="1485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84275</xdr:rowOff>
    </xdr:from>
    <xdr:to>
      <xdr:col>3</xdr:col>
      <xdr:colOff>279400</xdr:colOff>
      <xdr:row>81</xdr:row>
      <xdr:rowOff>101614</xdr:rowOff>
    </xdr:to>
    <xdr:cxnSp macro="">
      <xdr:nvCxnSpPr>
        <xdr:cNvPr id="204" name="直線コネクタ 203"/>
        <xdr:cNvCxnSpPr/>
      </xdr:nvCxnSpPr>
      <xdr:spPr>
        <a:xfrm>
          <a:off x="1447800" y="13971725"/>
          <a:ext cx="8890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89</xdr:row>
      <xdr:rowOff>145318</xdr:rowOff>
    </xdr:from>
    <xdr:to>
      <xdr:col>3</xdr:col>
      <xdr:colOff>330200</xdr:colOff>
      <xdr:row>90</xdr:row>
      <xdr:rowOff>75468</xdr:rowOff>
    </xdr:to>
    <xdr:sp macro="" textlink="">
      <xdr:nvSpPr>
        <xdr:cNvPr id="205" name="フローチャート : 判断 204"/>
        <xdr:cNvSpPr/>
      </xdr:nvSpPr>
      <xdr:spPr>
        <a:xfrm>
          <a:off x="2286000" y="154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60245</xdr:rowOff>
    </xdr:from>
    <xdr:ext cx="762000" cy="259045"/>
    <xdr:sp macro="" textlink="">
      <xdr:nvSpPr>
        <xdr:cNvPr id="206" name="テキスト ボックス 205"/>
        <xdr:cNvSpPr txBox="1"/>
      </xdr:nvSpPr>
      <xdr:spPr>
        <a:xfrm>
          <a:off x="1955800" y="154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109231</xdr:rowOff>
    </xdr:from>
    <xdr:to>
      <xdr:col>2</xdr:col>
      <xdr:colOff>127000</xdr:colOff>
      <xdr:row>84</xdr:row>
      <xdr:rowOff>39381</xdr:rowOff>
    </xdr:to>
    <xdr:sp macro="" textlink="">
      <xdr:nvSpPr>
        <xdr:cNvPr id="207" name="フローチャート : 判断 206"/>
        <xdr:cNvSpPr/>
      </xdr:nvSpPr>
      <xdr:spPr>
        <a:xfrm>
          <a:off x="1397000" y="1433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24158</xdr:rowOff>
    </xdr:from>
    <xdr:ext cx="762000" cy="259045"/>
    <xdr:sp macro="" textlink="">
      <xdr:nvSpPr>
        <xdr:cNvPr id="208" name="テキスト ボックス 207"/>
        <xdr:cNvSpPr txBox="1"/>
      </xdr:nvSpPr>
      <xdr:spPr>
        <a:xfrm>
          <a:off x="1066800" y="1442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60615</xdr:rowOff>
    </xdr:from>
    <xdr:to>
      <xdr:col>7</xdr:col>
      <xdr:colOff>203200</xdr:colOff>
      <xdr:row>82</xdr:row>
      <xdr:rowOff>162215</xdr:rowOff>
    </xdr:to>
    <xdr:sp macro="" textlink="">
      <xdr:nvSpPr>
        <xdr:cNvPr id="214" name="円/楕円 213"/>
        <xdr:cNvSpPr/>
      </xdr:nvSpPr>
      <xdr:spPr>
        <a:xfrm>
          <a:off x="4902200" y="14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153342</xdr:rowOff>
    </xdr:from>
    <xdr:ext cx="762000" cy="259045"/>
    <xdr:sp macro="" textlink="">
      <xdr:nvSpPr>
        <xdr:cNvPr id="215" name="人件費・物件費等の状況該当値テキスト"/>
        <xdr:cNvSpPr txBox="1"/>
      </xdr:nvSpPr>
      <xdr:spPr>
        <a:xfrm>
          <a:off x="5041900" y="1404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59294</xdr:rowOff>
    </xdr:from>
    <xdr:to>
      <xdr:col>6</xdr:col>
      <xdr:colOff>50800</xdr:colOff>
      <xdr:row>81</xdr:row>
      <xdr:rowOff>160894</xdr:rowOff>
    </xdr:to>
    <xdr:sp macro="" textlink="">
      <xdr:nvSpPr>
        <xdr:cNvPr id="216" name="円/楕円 215"/>
        <xdr:cNvSpPr/>
      </xdr:nvSpPr>
      <xdr:spPr>
        <a:xfrm>
          <a:off x="4064000" y="139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171071</xdr:rowOff>
    </xdr:from>
    <xdr:ext cx="736600" cy="259045"/>
    <xdr:sp macro="" textlink="">
      <xdr:nvSpPr>
        <xdr:cNvPr id="217" name="テキスト ボックス 216"/>
        <xdr:cNvSpPr txBox="1"/>
      </xdr:nvSpPr>
      <xdr:spPr>
        <a:xfrm>
          <a:off x="3733800" y="13715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24030</xdr:rowOff>
    </xdr:from>
    <xdr:to>
      <xdr:col>4</xdr:col>
      <xdr:colOff>533400</xdr:colOff>
      <xdr:row>81</xdr:row>
      <xdr:rowOff>125630</xdr:rowOff>
    </xdr:to>
    <xdr:sp macro="" textlink="">
      <xdr:nvSpPr>
        <xdr:cNvPr id="218" name="円/楕円 217"/>
        <xdr:cNvSpPr/>
      </xdr:nvSpPr>
      <xdr:spPr>
        <a:xfrm>
          <a:off x="3175000" y="139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135807</xdr:rowOff>
    </xdr:from>
    <xdr:ext cx="762000" cy="259045"/>
    <xdr:sp macro="" textlink="">
      <xdr:nvSpPr>
        <xdr:cNvPr id="219" name="テキスト ボックス 218"/>
        <xdr:cNvSpPr txBox="1"/>
      </xdr:nvSpPr>
      <xdr:spPr>
        <a:xfrm>
          <a:off x="2844800" y="136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50814</xdr:rowOff>
    </xdr:from>
    <xdr:to>
      <xdr:col>3</xdr:col>
      <xdr:colOff>330200</xdr:colOff>
      <xdr:row>81</xdr:row>
      <xdr:rowOff>152414</xdr:rowOff>
    </xdr:to>
    <xdr:sp macro="" textlink="">
      <xdr:nvSpPr>
        <xdr:cNvPr id="220" name="円/楕円 219"/>
        <xdr:cNvSpPr/>
      </xdr:nvSpPr>
      <xdr:spPr>
        <a:xfrm>
          <a:off x="2286000" y="13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162591</xdr:rowOff>
    </xdr:from>
    <xdr:ext cx="762000" cy="259045"/>
    <xdr:sp macro="" textlink="">
      <xdr:nvSpPr>
        <xdr:cNvPr id="221" name="テキスト ボックス 220"/>
        <xdr:cNvSpPr txBox="1"/>
      </xdr:nvSpPr>
      <xdr:spPr>
        <a:xfrm>
          <a:off x="1955800" y="1370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33475</xdr:rowOff>
    </xdr:from>
    <xdr:to>
      <xdr:col>2</xdr:col>
      <xdr:colOff>127000</xdr:colOff>
      <xdr:row>81</xdr:row>
      <xdr:rowOff>135075</xdr:rowOff>
    </xdr:to>
    <xdr:sp macro="" textlink="">
      <xdr:nvSpPr>
        <xdr:cNvPr id="222" name="円/楕円 221"/>
        <xdr:cNvSpPr/>
      </xdr:nvSpPr>
      <xdr:spPr>
        <a:xfrm>
          <a:off x="1397000" y="139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145252</xdr:rowOff>
    </xdr:from>
    <xdr:ext cx="762000" cy="259045"/>
    <xdr:sp macro="" textlink="">
      <xdr:nvSpPr>
        <xdr:cNvPr id="223" name="テキスト ボックス 222"/>
        <xdr:cNvSpPr txBox="1"/>
      </xdr:nvSpPr>
      <xdr:spPr>
        <a:xfrm>
          <a:off x="1066800" y="1368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a:t>
          </a:r>
          <a:r>
            <a:rPr kumimoji="1" lang="en-US" altLang="ja-JP" sz="1300">
              <a:latin typeface="ＭＳ Ｐゴシック"/>
            </a:rPr>
            <a:t>2</a:t>
          </a:r>
          <a:r>
            <a:rPr kumimoji="1" lang="ja-JP" altLang="en-US" sz="1300">
              <a:latin typeface="ＭＳ Ｐゴシック"/>
            </a:rPr>
            <a:t>次財政健全化計画に基づく給料の</a:t>
          </a:r>
          <a:r>
            <a:rPr kumimoji="1" lang="en-US" altLang="ja-JP" sz="1300">
              <a:latin typeface="ＭＳ Ｐゴシック"/>
            </a:rPr>
            <a:t>2%</a:t>
          </a:r>
          <a:r>
            <a:rPr kumimoji="1" lang="ja-JP" altLang="en-US" sz="1300">
              <a:latin typeface="ＭＳ Ｐゴシック"/>
            </a:rPr>
            <a:t>カットを実施していることなどから、全国市平均は下回っているものの、類似団体の中では若干上回る結果となっている。今後も人事院勧告などによる人件費の増が見込まれるため、適切な給与制度を定め、全国的な水準を上回らない数値を維持できるよう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85573</xdr:rowOff>
    </xdr:from>
    <xdr:to>
      <xdr:col>24</xdr:col>
      <xdr:colOff>558800</xdr:colOff>
      <xdr:row>85</xdr:row>
      <xdr:rowOff>77712</xdr:rowOff>
    </xdr:to>
    <xdr:cxnSp macro="">
      <xdr:nvCxnSpPr>
        <xdr:cNvPr id="254" name="直線コネクタ 253"/>
        <xdr:cNvCxnSpPr/>
      </xdr:nvCxnSpPr>
      <xdr:spPr>
        <a:xfrm flipV="1">
          <a:off x="17018000" y="13973023"/>
          <a:ext cx="0" cy="6779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49789</xdr:rowOff>
    </xdr:from>
    <xdr:ext cx="762000" cy="259045"/>
    <xdr:sp macro="" textlink="">
      <xdr:nvSpPr>
        <xdr:cNvPr id="255" name="給与水準   （国との比較）最小値テキスト"/>
        <xdr:cNvSpPr txBox="1"/>
      </xdr:nvSpPr>
      <xdr:spPr>
        <a:xfrm>
          <a:off x="17106900" y="1462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77712</xdr:rowOff>
    </xdr:from>
    <xdr:to>
      <xdr:col>24</xdr:col>
      <xdr:colOff>647700</xdr:colOff>
      <xdr:row>85</xdr:row>
      <xdr:rowOff>77712</xdr:rowOff>
    </xdr:to>
    <xdr:cxnSp macro="">
      <xdr:nvCxnSpPr>
        <xdr:cNvPr id="256" name="直線コネクタ 255"/>
        <xdr:cNvCxnSpPr/>
      </xdr:nvCxnSpPr>
      <xdr:spPr>
        <a:xfrm>
          <a:off x="16929100" y="146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500</xdr:rowOff>
    </xdr:from>
    <xdr:ext cx="762000" cy="259045"/>
    <xdr:sp macro="" textlink="">
      <xdr:nvSpPr>
        <xdr:cNvPr id="257"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81</xdr:row>
      <xdr:rowOff>85573</xdr:rowOff>
    </xdr:from>
    <xdr:to>
      <xdr:col>24</xdr:col>
      <xdr:colOff>647700</xdr:colOff>
      <xdr:row>81</xdr:row>
      <xdr:rowOff>85573</xdr:rowOff>
    </xdr:to>
    <xdr:cxnSp macro="">
      <xdr:nvCxnSpPr>
        <xdr:cNvPr id="258" name="直線コネクタ 257"/>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75898</xdr:rowOff>
    </xdr:to>
    <xdr:cxnSp macro="">
      <xdr:nvCxnSpPr>
        <xdr:cNvPr id="259" name="直線コネクタ 258"/>
        <xdr:cNvCxnSpPr/>
      </xdr:nvCxnSpPr>
      <xdr:spPr>
        <a:xfrm>
          <a:off x="16179800" y="142487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60"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1" name="フローチャート : 判断 260"/>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88</xdr:row>
      <xdr:rowOff>126395</xdr:rowOff>
    </xdr:to>
    <xdr:cxnSp macro="">
      <xdr:nvCxnSpPr>
        <xdr:cNvPr id="262" name="直線コネクタ 261"/>
        <xdr:cNvCxnSpPr/>
      </xdr:nvCxnSpPr>
      <xdr:spPr>
        <a:xfrm flipV="1">
          <a:off x="15290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3" name="フローチャート : 判断 262"/>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64" name="テキスト ボックス 263"/>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126395</xdr:rowOff>
    </xdr:from>
    <xdr:to>
      <xdr:col>22</xdr:col>
      <xdr:colOff>203200</xdr:colOff>
      <xdr:row>88</xdr:row>
      <xdr:rowOff>126395</xdr:rowOff>
    </xdr:to>
    <xdr:cxnSp macro="">
      <xdr:nvCxnSpPr>
        <xdr:cNvPr id="265" name="直線コネクタ 264"/>
        <xdr:cNvCxnSpPr/>
      </xdr:nvCxnSpPr>
      <xdr:spPr>
        <a:xfrm>
          <a:off x="14401800" y="1521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6" name="フローチャート : 判断 265"/>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67" name="テキスト ボックス 266"/>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88</xdr:row>
      <xdr:rowOff>126395</xdr:rowOff>
    </xdr:to>
    <xdr:cxnSp macro="">
      <xdr:nvCxnSpPr>
        <xdr:cNvPr id="268" name="直線コネクタ 267"/>
        <xdr:cNvCxnSpPr/>
      </xdr:nvCxnSpPr>
      <xdr:spPr>
        <a:xfrm>
          <a:off x="13512800" y="14306248"/>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70" name="テキスト ボックス 269"/>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140002</xdr:rowOff>
    </xdr:from>
    <xdr:to>
      <xdr:col>19</xdr:col>
      <xdr:colOff>533400</xdr:colOff>
      <xdr:row>84</xdr:row>
      <xdr:rowOff>70152</xdr:rowOff>
    </xdr:to>
    <xdr:sp macro="" textlink="">
      <xdr:nvSpPr>
        <xdr:cNvPr id="271" name="フローチャート : 判断 270"/>
        <xdr:cNvSpPr/>
      </xdr:nvSpPr>
      <xdr:spPr>
        <a:xfrm>
          <a:off x="13462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54929</xdr:rowOff>
    </xdr:from>
    <xdr:ext cx="762000" cy="259045"/>
    <xdr:sp macro="" textlink="">
      <xdr:nvSpPr>
        <xdr:cNvPr id="272" name="テキスト ボックス 271"/>
        <xdr:cNvSpPr txBox="1"/>
      </xdr:nvSpPr>
      <xdr:spPr>
        <a:xfrm>
          <a:off x="13131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8" name="円/楕円 277"/>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168625</xdr:rowOff>
    </xdr:from>
    <xdr:ext cx="762000" cy="259045"/>
    <xdr:sp macro="" textlink="">
      <xdr:nvSpPr>
        <xdr:cNvPr id="279" name="給与水準   （国との比較）該当値テキスト"/>
        <xdr:cNvSpPr txBox="1"/>
      </xdr:nvSpPr>
      <xdr:spPr>
        <a:xfrm>
          <a:off x="17106900" y="142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80" name="円/楕円 279"/>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81" name="テキスト ボックス 280"/>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82" name="円/楕円 281"/>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161972</xdr:rowOff>
    </xdr:from>
    <xdr:ext cx="762000" cy="259045"/>
    <xdr:sp macro="" textlink="">
      <xdr:nvSpPr>
        <xdr:cNvPr id="283" name="テキスト ボックス 282"/>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4" name="円/楕円 283"/>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5" name="テキスト ボックス 284"/>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86" name="円/楕円 285"/>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87" name="テキスト ボックス 286"/>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a:t>
          </a:r>
          <a:r>
            <a:rPr kumimoji="1" lang="en-US" altLang="ja-JP" sz="1300">
              <a:latin typeface="ＭＳ Ｐゴシック"/>
            </a:rPr>
            <a:t>2</a:t>
          </a:r>
          <a:r>
            <a:rPr kumimoji="1" lang="ja-JP" altLang="en-US" sz="1300">
              <a:latin typeface="ＭＳ Ｐゴシック"/>
            </a:rPr>
            <a:t>次財政健全化計画に基づき、職員数の適正化を図っており、類似団体、全国、大阪府の平均をそれぞれ下回っている。ただし、権限移譲や新たな行政ニーズの発生など、近年は職員数</a:t>
          </a:r>
          <a:r>
            <a:rPr kumimoji="1" lang="ja-JP" altLang="en-US" sz="1300" baseline="0">
              <a:solidFill>
                <a:sysClr val="windowText" lastClr="000000"/>
              </a:solidFill>
              <a:latin typeface="ＭＳ Ｐゴシック"/>
            </a:rPr>
            <a:t>が</a:t>
          </a:r>
          <a:r>
            <a:rPr kumimoji="1" lang="ja-JP" altLang="en-US" sz="1300">
              <a:latin typeface="ＭＳ Ｐゴシック"/>
            </a:rPr>
            <a:t>増加傾向にあるため、業務の委託や効率化、施設の民営化などの検討を踏まえ、最小限の職員数増となるように努める。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11176</xdr:rowOff>
    </xdr:from>
    <xdr:to>
      <xdr:col>24</xdr:col>
      <xdr:colOff>558800</xdr:colOff>
      <xdr:row>67</xdr:row>
      <xdr:rowOff>80010</xdr:rowOff>
    </xdr:to>
    <xdr:cxnSp macro="">
      <xdr:nvCxnSpPr>
        <xdr:cNvPr id="315" name="直線コネクタ 314"/>
        <xdr:cNvCxnSpPr/>
      </xdr:nvCxnSpPr>
      <xdr:spPr>
        <a:xfrm flipV="1">
          <a:off x="17018000" y="9955276"/>
          <a:ext cx="0" cy="1611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52087</xdr:rowOff>
    </xdr:from>
    <xdr:ext cx="762000" cy="259045"/>
    <xdr:sp macro="" textlink="">
      <xdr:nvSpPr>
        <xdr:cNvPr id="316"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24</xdr:col>
      <xdr:colOff>469900</xdr:colOff>
      <xdr:row>67</xdr:row>
      <xdr:rowOff>80010</xdr:rowOff>
    </xdr:from>
    <xdr:to>
      <xdr:col>24</xdr:col>
      <xdr:colOff>647700</xdr:colOff>
      <xdr:row>67</xdr:row>
      <xdr:rowOff>80010</xdr:rowOff>
    </xdr:to>
    <xdr:cxnSp macro="">
      <xdr:nvCxnSpPr>
        <xdr:cNvPr id="317" name="直線コネクタ 316"/>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97553</xdr:rowOff>
    </xdr:from>
    <xdr:ext cx="762000" cy="259045"/>
    <xdr:sp macro="" textlink="">
      <xdr:nvSpPr>
        <xdr:cNvPr id="318" name="定員管理の状況最大値テキスト"/>
        <xdr:cNvSpPr txBox="1"/>
      </xdr:nvSpPr>
      <xdr:spPr>
        <a:xfrm>
          <a:off x="17106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24</xdr:col>
      <xdr:colOff>469900</xdr:colOff>
      <xdr:row>58</xdr:row>
      <xdr:rowOff>11176</xdr:rowOff>
    </xdr:from>
    <xdr:to>
      <xdr:col>24</xdr:col>
      <xdr:colOff>647700</xdr:colOff>
      <xdr:row>58</xdr:row>
      <xdr:rowOff>11176</xdr:rowOff>
    </xdr:to>
    <xdr:cxnSp macro="">
      <xdr:nvCxnSpPr>
        <xdr:cNvPr id="319" name="直線コネクタ 318"/>
        <xdr:cNvCxnSpPr/>
      </xdr:nvCxnSpPr>
      <xdr:spPr>
        <a:xfrm>
          <a:off x="16929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13462</xdr:rowOff>
    </xdr:from>
    <xdr:to>
      <xdr:col>24</xdr:col>
      <xdr:colOff>558800</xdr:colOff>
      <xdr:row>59</xdr:row>
      <xdr:rowOff>71374</xdr:rowOff>
    </xdr:to>
    <xdr:cxnSp macro="">
      <xdr:nvCxnSpPr>
        <xdr:cNvPr id="320" name="直線コネクタ 319"/>
        <xdr:cNvCxnSpPr/>
      </xdr:nvCxnSpPr>
      <xdr:spPr>
        <a:xfrm>
          <a:off x="16179800" y="101290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9161</xdr:rowOff>
    </xdr:from>
    <xdr:ext cx="762000" cy="259045"/>
    <xdr:sp macro="" textlink="">
      <xdr:nvSpPr>
        <xdr:cNvPr id="321" name="定員管理の状況平均値テキスト"/>
        <xdr:cNvSpPr txBox="1"/>
      </xdr:nvSpPr>
      <xdr:spPr>
        <a:xfrm>
          <a:off x="17106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37084</xdr:rowOff>
    </xdr:from>
    <xdr:to>
      <xdr:col>24</xdr:col>
      <xdr:colOff>609600</xdr:colOff>
      <xdr:row>62</xdr:row>
      <xdr:rowOff>138684</xdr:rowOff>
    </xdr:to>
    <xdr:sp macro="" textlink="">
      <xdr:nvSpPr>
        <xdr:cNvPr id="322" name="フローチャート : 判断 321"/>
        <xdr:cNvSpPr/>
      </xdr:nvSpPr>
      <xdr:spPr>
        <a:xfrm>
          <a:off x="16967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88392</xdr:rowOff>
    </xdr:from>
    <xdr:to>
      <xdr:col>23</xdr:col>
      <xdr:colOff>406400</xdr:colOff>
      <xdr:row>59</xdr:row>
      <xdr:rowOff>13462</xdr:rowOff>
    </xdr:to>
    <xdr:cxnSp macro="">
      <xdr:nvCxnSpPr>
        <xdr:cNvPr id="323" name="直線コネクタ 322"/>
        <xdr:cNvCxnSpPr/>
      </xdr:nvCxnSpPr>
      <xdr:spPr>
        <a:xfrm>
          <a:off x="15290800" y="100324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66040</xdr:rowOff>
    </xdr:from>
    <xdr:to>
      <xdr:col>23</xdr:col>
      <xdr:colOff>457200</xdr:colOff>
      <xdr:row>62</xdr:row>
      <xdr:rowOff>167640</xdr:rowOff>
    </xdr:to>
    <xdr:sp macro="" textlink="">
      <xdr:nvSpPr>
        <xdr:cNvPr id="324" name="フローチャート : 判断 323"/>
        <xdr:cNvSpPr/>
      </xdr:nvSpPr>
      <xdr:spPr>
        <a:xfrm>
          <a:off x="16129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152417</xdr:rowOff>
    </xdr:from>
    <xdr:ext cx="736600" cy="259045"/>
    <xdr:sp macro="" textlink="">
      <xdr:nvSpPr>
        <xdr:cNvPr id="325" name="テキスト ボックス 324"/>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11176</xdr:rowOff>
    </xdr:from>
    <xdr:to>
      <xdr:col>22</xdr:col>
      <xdr:colOff>203200</xdr:colOff>
      <xdr:row>58</xdr:row>
      <xdr:rowOff>88392</xdr:rowOff>
    </xdr:to>
    <xdr:cxnSp macro="">
      <xdr:nvCxnSpPr>
        <xdr:cNvPr id="326" name="直線コネクタ 325"/>
        <xdr:cNvCxnSpPr/>
      </xdr:nvCxnSpPr>
      <xdr:spPr>
        <a:xfrm>
          <a:off x="14401800" y="99552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133604</xdr:rowOff>
    </xdr:from>
    <xdr:to>
      <xdr:col>22</xdr:col>
      <xdr:colOff>254000</xdr:colOff>
      <xdr:row>63</xdr:row>
      <xdr:rowOff>63754</xdr:rowOff>
    </xdr:to>
    <xdr:sp macro="" textlink="">
      <xdr:nvSpPr>
        <xdr:cNvPr id="327" name="フローチャート : 判断 326"/>
        <xdr:cNvSpPr/>
      </xdr:nvSpPr>
      <xdr:spPr>
        <a:xfrm>
          <a:off x="15240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48531</xdr:rowOff>
    </xdr:from>
    <xdr:ext cx="762000" cy="259045"/>
    <xdr:sp macro="" textlink="">
      <xdr:nvSpPr>
        <xdr:cNvPr id="328" name="テキスト ボックス 327"/>
        <xdr:cNvSpPr txBox="1"/>
      </xdr:nvSpPr>
      <xdr:spPr>
        <a:xfrm>
          <a:off x="14909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11176</xdr:rowOff>
    </xdr:from>
    <xdr:to>
      <xdr:col>21</xdr:col>
      <xdr:colOff>0</xdr:colOff>
      <xdr:row>58</xdr:row>
      <xdr:rowOff>11176</xdr:rowOff>
    </xdr:to>
    <xdr:cxnSp macro="">
      <xdr:nvCxnSpPr>
        <xdr:cNvPr id="329" name="直線コネクタ 328"/>
        <xdr:cNvCxnSpPr/>
      </xdr:nvCxnSpPr>
      <xdr:spPr>
        <a:xfrm>
          <a:off x="13512800" y="995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29718</xdr:rowOff>
    </xdr:from>
    <xdr:to>
      <xdr:col>21</xdr:col>
      <xdr:colOff>50800</xdr:colOff>
      <xdr:row>63</xdr:row>
      <xdr:rowOff>131318</xdr:rowOff>
    </xdr:to>
    <xdr:sp macro="" textlink="">
      <xdr:nvSpPr>
        <xdr:cNvPr id="330" name="フローチャート : 判断 329"/>
        <xdr:cNvSpPr/>
      </xdr:nvSpPr>
      <xdr:spPr>
        <a:xfrm>
          <a:off x="14351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116095</xdr:rowOff>
    </xdr:from>
    <xdr:ext cx="762000" cy="259045"/>
    <xdr:sp macro="" textlink="">
      <xdr:nvSpPr>
        <xdr:cNvPr id="331" name="テキスト ボックス 330"/>
        <xdr:cNvSpPr txBox="1"/>
      </xdr:nvSpPr>
      <xdr:spPr>
        <a:xfrm>
          <a:off x="14020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85852</xdr:rowOff>
    </xdr:from>
    <xdr:to>
      <xdr:col>19</xdr:col>
      <xdr:colOff>533400</xdr:colOff>
      <xdr:row>59</xdr:row>
      <xdr:rowOff>16002</xdr:rowOff>
    </xdr:to>
    <xdr:sp macro="" textlink="">
      <xdr:nvSpPr>
        <xdr:cNvPr id="332" name="フローチャート : 判断 331"/>
        <xdr:cNvSpPr/>
      </xdr:nvSpPr>
      <xdr:spPr>
        <a:xfrm>
          <a:off x="134620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779</xdr:rowOff>
    </xdr:from>
    <xdr:ext cx="762000" cy="259045"/>
    <xdr:sp macro="" textlink="">
      <xdr:nvSpPr>
        <xdr:cNvPr id="333" name="テキスト ボックス 332"/>
        <xdr:cNvSpPr txBox="1"/>
      </xdr:nvSpPr>
      <xdr:spPr>
        <a:xfrm>
          <a:off x="13131800" y="1011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20574</xdr:rowOff>
    </xdr:from>
    <xdr:to>
      <xdr:col>24</xdr:col>
      <xdr:colOff>609600</xdr:colOff>
      <xdr:row>59</xdr:row>
      <xdr:rowOff>122174</xdr:rowOff>
    </xdr:to>
    <xdr:sp macro="" textlink="">
      <xdr:nvSpPr>
        <xdr:cNvPr id="339" name="円/楕円 338"/>
        <xdr:cNvSpPr/>
      </xdr:nvSpPr>
      <xdr:spPr>
        <a:xfrm>
          <a:off x="169672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37101</xdr:rowOff>
    </xdr:from>
    <xdr:ext cx="762000" cy="259045"/>
    <xdr:sp macro="" textlink="">
      <xdr:nvSpPr>
        <xdr:cNvPr id="340" name="定員管理の状況該当値テキスト"/>
        <xdr:cNvSpPr txBox="1"/>
      </xdr:nvSpPr>
      <xdr:spPr>
        <a:xfrm>
          <a:off x="17106900" y="99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134112</xdr:rowOff>
    </xdr:from>
    <xdr:to>
      <xdr:col>23</xdr:col>
      <xdr:colOff>457200</xdr:colOff>
      <xdr:row>59</xdr:row>
      <xdr:rowOff>64262</xdr:rowOff>
    </xdr:to>
    <xdr:sp macro="" textlink="">
      <xdr:nvSpPr>
        <xdr:cNvPr id="341" name="円/楕円 340"/>
        <xdr:cNvSpPr/>
      </xdr:nvSpPr>
      <xdr:spPr>
        <a:xfrm>
          <a:off x="16129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74439</xdr:rowOff>
    </xdr:from>
    <xdr:ext cx="736600" cy="259045"/>
    <xdr:sp macro="" textlink="">
      <xdr:nvSpPr>
        <xdr:cNvPr id="342" name="テキスト ボックス 341"/>
        <xdr:cNvSpPr txBox="1"/>
      </xdr:nvSpPr>
      <xdr:spPr>
        <a:xfrm>
          <a:off x="15798800" y="984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37592</xdr:rowOff>
    </xdr:from>
    <xdr:to>
      <xdr:col>22</xdr:col>
      <xdr:colOff>254000</xdr:colOff>
      <xdr:row>58</xdr:row>
      <xdr:rowOff>139192</xdr:rowOff>
    </xdr:to>
    <xdr:sp macro="" textlink="">
      <xdr:nvSpPr>
        <xdr:cNvPr id="343" name="円/楕円 342"/>
        <xdr:cNvSpPr/>
      </xdr:nvSpPr>
      <xdr:spPr>
        <a:xfrm>
          <a:off x="15240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149369</xdr:rowOff>
    </xdr:from>
    <xdr:ext cx="762000" cy="259045"/>
    <xdr:sp macro="" textlink="">
      <xdr:nvSpPr>
        <xdr:cNvPr id="344" name="テキスト ボックス 343"/>
        <xdr:cNvSpPr txBox="1"/>
      </xdr:nvSpPr>
      <xdr:spPr>
        <a:xfrm>
          <a:off x="14909800" y="97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131826</xdr:rowOff>
    </xdr:from>
    <xdr:to>
      <xdr:col>21</xdr:col>
      <xdr:colOff>50800</xdr:colOff>
      <xdr:row>58</xdr:row>
      <xdr:rowOff>61976</xdr:rowOff>
    </xdr:to>
    <xdr:sp macro="" textlink="">
      <xdr:nvSpPr>
        <xdr:cNvPr id="345" name="円/楕円 344"/>
        <xdr:cNvSpPr/>
      </xdr:nvSpPr>
      <xdr:spPr>
        <a:xfrm>
          <a:off x="143510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72153</xdr:rowOff>
    </xdr:from>
    <xdr:ext cx="762000" cy="259045"/>
    <xdr:sp macro="" textlink="">
      <xdr:nvSpPr>
        <xdr:cNvPr id="346" name="テキスト ボックス 345"/>
        <xdr:cNvSpPr txBox="1"/>
      </xdr:nvSpPr>
      <xdr:spPr>
        <a:xfrm>
          <a:off x="14020800" y="967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131826</xdr:rowOff>
    </xdr:from>
    <xdr:to>
      <xdr:col>19</xdr:col>
      <xdr:colOff>533400</xdr:colOff>
      <xdr:row>58</xdr:row>
      <xdr:rowOff>61976</xdr:rowOff>
    </xdr:to>
    <xdr:sp macro="" textlink="">
      <xdr:nvSpPr>
        <xdr:cNvPr id="347" name="円/楕円 346"/>
        <xdr:cNvSpPr/>
      </xdr:nvSpPr>
      <xdr:spPr>
        <a:xfrm>
          <a:off x="134620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72153</xdr:rowOff>
    </xdr:from>
    <xdr:ext cx="762000" cy="259045"/>
    <xdr:sp macro="" textlink="">
      <xdr:nvSpPr>
        <xdr:cNvPr id="348" name="テキスト ボックス 347"/>
        <xdr:cNvSpPr txBox="1"/>
      </xdr:nvSpPr>
      <xdr:spPr>
        <a:xfrm>
          <a:off x="13131800" y="967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都市基盤を整備するために発行した市債の公債費が多額になっており、類似団体、全国、大阪府の平均をそれぞれ上回る数値となっている。ここ数年は過去の大きな起債分についての償還終了時期にあたり、数値が改善傾向にあるが、今後、施設の新設・更新による新たな起債により数値の上昇が見込まれるところである。また、土地開発公社保有地の買戻しについても公債費を上昇させる要因となるため、できる限り新規の市債発行を抑制し、また、有利な条件で発行できるように検討を行いながら、実質公債費率の低減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104987</xdr:rowOff>
    </xdr:from>
    <xdr:to>
      <xdr:col>24</xdr:col>
      <xdr:colOff>558800</xdr:colOff>
      <xdr:row>43</xdr:row>
      <xdr:rowOff>71120</xdr:rowOff>
    </xdr:to>
    <xdr:cxnSp macro="">
      <xdr:nvCxnSpPr>
        <xdr:cNvPr id="377" name="直線コネクタ 376"/>
        <xdr:cNvCxnSpPr/>
      </xdr:nvCxnSpPr>
      <xdr:spPr>
        <a:xfrm flipV="1">
          <a:off x="17018000" y="627718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8"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9" name="直線コネクタ 378"/>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19914</xdr:rowOff>
    </xdr:from>
    <xdr:ext cx="762000" cy="259045"/>
    <xdr:sp macro="" textlink="">
      <xdr:nvSpPr>
        <xdr:cNvPr id="380"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104987</xdr:rowOff>
    </xdr:from>
    <xdr:to>
      <xdr:col>24</xdr:col>
      <xdr:colOff>647700</xdr:colOff>
      <xdr:row>36</xdr:row>
      <xdr:rowOff>104987</xdr:rowOff>
    </xdr:to>
    <xdr:cxnSp macro="">
      <xdr:nvCxnSpPr>
        <xdr:cNvPr id="381" name="直線コネクタ 380"/>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81704</xdr:rowOff>
    </xdr:to>
    <xdr:cxnSp macro="">
      <xdr:nvCxnSpPr>
        <xdr:cNvPr id="382" name="直線コネクタ 381"/>
        <xdr:cNvCxnSpPr/>
      </xdr:nvCxnSpPr>
      <xdr:spPr>
        <a:xfrm flipV="1">
          <a:off x="16179800" y="72021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3"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4" name="フローチャート : 判断 383"/>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43</xdr:row>
      <xdr:rowOff>55033</xdr:rowOff>
    </xdr:to>
    <xdr:cxnSp macro="">
      <xdr:nvCxnSpPr>
        <xdr:cNvPr id="385" name="直線コネクタ 384"/>
        <xdr:cNvCxnSpPr/>
      </xdr:nvCxnSpPr>
      <xdr:spPr>
        <a:xfrm flipV="1">
          <a:off x="15290800" y="72826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6" name="フローチャート : 判断 385"/>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7" name="テキスト ボックス 386"/>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143510</xdr:rowOff>
    </xdr:to>
    <xdr:cxnSp macro="">
      <xdr:nvCxnSpPr>
        <xdr:cNvPr id="388" name="直線コネクタ 387"/>
        <xdr:cNvCxnSpPr/>
      </xdr:nvCxnSpPr>
      <xdr:spPr>
        <a:xfrm flipV="1">
          <a:off x="14401800" y="742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92287</xdr:rowOff>
    </xdr:from>
    <xdr:to>
      <xdr:col>22</xdr:col>
      <xdr:colOff>254000</xdr:colOff>
      <xdr:row>41</xdr:row>
      <xdr:rowOff>22437</xdr:rowOff>
    </xdr:to>
    <xdr:sp macro="" textlink="">
      <xdr:nvSpPr>
        <xdr:cNvPr id="389" name="フローチャート :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43</xdr:row>
      <xdr:rowOff>143510</xdr:rowOff>
    </xdr:to>
    <xdr:cxnSp macro="">
      <xdr:nvCxnSpPr>
        <xdr:cNvPr id="391" name="直線コネクタ 390"/>
        <xdr:cNvCxnSpPr/>
      </xdr:nvCxnSpPr>
      <xdr:spPr>
        <a:xfrm>
          <a:off x="13512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2" name="フローチャート : 判断 391"/>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3" name="テキスト ボックス 392"/>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394" name="フローチャート : 判断 393"/>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147760</xdr:rowOff>
    </xdr:from>
    <xdr:ext cx="762000" cy="259045"/>
    <xdr:sp macro="" textlink="">
      <xdr:nvSpPr>
        <xdr:cNvPr id="395" name="テキスト ボックス 394"/>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401" name="円/楕円 400"/>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402"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3" name="円/楕円 402"/>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4" name="テキスト ボックス 403"/>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5" name="円/楕円 404"/>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6" name="テキスト ボックス 405"/>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7" name="円/楕円 406"/>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8" name="テキスト ボックス 407"/>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9" name="円/楕円 408"/>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10" name="テキスト ボックス 409"/>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土地開発公社による用地の先行取得が、市の財政規模に見合わない規模で行われた結果、非常に多額の負債を抱えることになり、将来負担比率は全国的に見ても非常に高い数値となっている。土地開発公社健全化計画に基づき、公社保有地の計画的な買戻しを行っており、ピーク時に比べると将来負担比率はほぼ半減しているが、依然高い数値であることに変わりはない。今後も計画的な買戻しを進め、負債の圧縮を進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77191</xdr:rowOff>
    </xdr:to>
    <xdr:cxnSp macro="">
      <xdr:nvCxnSpPr>
        <xdr:cNvPr id="437" name="直線コネクタ 436"/>
        <xdr:cNvCxnSpPr/>
      </xdr:nvCxnSpPr>
      <xdr:spPr>
        <a:xfrm flipV="1">
          <a:off x="17018000" y="2451100"/>
          <a:ext cx="0" cy="883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49268</xdr:rowOff>
    </xdr:from>
    <xdr:ext cx="762000" cy="259045"/>
    <xdr:sp macro="" textlink="">
      <xdr:nvSpPr>
        <xdr:cNvPr id="438" name="将来負担の状況最小値テキスト"/>
        <xdr:cNvSpPr txBox="1"/>
      </xdr:nvSpPr>
      <xdr:spPr>
        <a:xfrm>
          <a:off x="17106900" y="33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183.1</a:t>
          </a:r>
          <a:endParaRPr kumimoji="1" lang="ja-JP" altLang="en-US" sz="1000" b="1">
            <a:latin typeface="ＭＳ Ｐゴシック"/>
          </a:endParaRPr>
        </a:p>
      </xdr:txBody>
    </xdr:sp>
    <xdr:clientData/>
  </xdr:oneCellAnchor>
  <xdr:twoCellAnchor>
    <xdr:from>
      <xdr:col>24</xdr:col>
      <xdr:colOff>469900</xdr:colOff>
      <xdr:row>19</xdr:row>
      <xdr:rowOff>77191</xdr:rowOff>
    </xdr:from>
    <xdr:to>
      <xdr:col>24</xdr:col>
      <xdr:colOff>647700</xdr:colOff>
      <xdr:row>19</xdr:row>
      <xdr:rowOff>77191</xdr:rowOff>
    </xdr:to>
    <xdr:cxnSp macro="">
      <xdr:nvCxnSpPr>
        <xdr:cNvPr id="439" name="直線コネクタ 438"/>
        <xdr:cNvCxnSpPr/>
      </xdr:nvCxnSpPr>
      <xdr:spPr>
        <a:xfrm>
          <a:off x="16929100" y="33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77191</xdr:rowOff>
    </xdr:from>
    <xdr:to>
      <xdr:col>24</xdr:col>
      <xdr:colOff>558800</xdr:colOff>
      <xdr:row>20</xdr:row>
      <xdr:rowOff>36043</xdr:rowOff>
    </xdr:to>
    <xdr:cxnSp macro="">
      <xdr:nvCxnSpPr>
        <xdr:cNvPr id="442" name="直線コネクタ 441"/>
        <xdr:cNvCxnSpPr/>
      </xdr:nvCxnSpPr>
      <xdr:spPr>
        <a:xfrm flipV="1">
          <a:off x="16179800" y="3334741"/>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140911</xdr:rowOff>
    </xdr:from>
    <xdr:ext cx="762000" cy="259045"/>
    <xdr:sp macro="" textlink="">
      <xdr:nvSpPr>
        <xdr:cNvPr id="443" name="将来負担の状況平均値テキスト"/>
        <xdr:cNvSpPr txBox="1"/>
      </xdr:nvSpPr>
      <xdr:spPr>
        <a:xfrm>
          <a:off x="17106900" y="254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124384</xdr:rowOff>
    </xdr:from>
    <xdr:to>
      <xdr:col>24</xdr:col>
      <xdr:colOff>609600</xdr:colOff>
      <xdr:row>16</xdr:row>
      <xdr:rowOff>54534</xdr:rowOff>
    </xdr:to>
    <xdr:sp macro="" textlink="">
      <xdr:nvSpPr>
        <xdr:cNvPr id="444" name="フローチャート : 判断 443"/>
        <xdr:cNvSpPr/>
      </xdr:nvSpPr>
      <xdr:spPr>
        <a:xfrm>
          <a:off x="169672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36043</xdr:rowOff>
    </xdr:from>
    <xdr:to>
      <xdr:col>23</xdr:col>
      <xdr:colOff>406400</xdr:colOff>
      <xdr:row>20</xdr:row>
      <xdr:rowOff>145110</xdr:rowOff>
    </xdr:to>
    <xdr:cxnSp macro="">
      <xdr:nvCxnSpPr>
        <xdr:cNvPr id="445" name="直線コネクタ 444"/>
        <xdr:cNvCxnSpPr/>
      </xdr:nvCxnSpPr>
      <xdr:spPr>
        <a:xfrm flipV="1">
          <a:off x="15290800" y="3465043"/>
          <a:ext cx="889000" cy="1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101702</xdr:rowOff>
    </xdr:from>
    <xdr:to>
      <xdr:col>23</xdr:col>
      <xdr:colOff>457200</xdr:colOff>
      <xdr:row>16</xdr:row>
      <xdr:rowOff>31852</xdr:rowOff>
    </xdr:to>
    <xdr:sp macro="" textlink="">
      <xdr:nvSpPr>
        <xdr:cNvPr id="446" name="フローチャート : 判断 445"/>
        <xdr:cNvSpPr/>
      </xdr:nvSpPr>
      <xdr:spPr>
        <a:xfrm>
          <a:off x="16129000" y="267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42029</xdr:rowOff>
    </xdr:from>
    <xdr:ext cx="736600" cy="259045"/>
    <xdr:sp macro="" textlink="">
      <xdr:nvSpPr>
        <xdr:cNvPr id="447" name="テキスト ボックス 446"/>
        <xdr:cNvSpPr txBox="1"/>
      </xdr:nvSpPr>
      <xdr:spPr>
        <a:xfrm>
          <a:off x="15798800" y="2442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145110</xdr:rowOff>
    </xdr:from>
    <xdr:to>
      <xdr:col>22</xdr:col>
      <xdr:colOff>203200</xdr:colOff>
      <xdr:row>21</xdr:row>
      <xdr:rowOff>97688</xdr:rowOff>
    </xdr:to>
    <xdr:cxnSp macro="">
      <xdr:nvCxnSpPr>
        <xdr:cNvPr id="448" name="直線コネクタ 447"/>
        <xdr:cNvCxnSpPr/>
      </xdr:nvCxnSpPr>
      <xdr:spPr>
        <a:xfrm flipV="1">
          <a:off x="14401800" y="3574110"/>
          <a:ext cx="8890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156235</xdr:rowOff>
    </xdr:from>
    <xdr:to>
      <xdr:col>22</xdr:col>
      <xdr:colOff>254000</xdr:colOff>
      <xdr:row>16</xdr:row>
      <xdr:rowOff>86385</xdr:rowOff>
    </xdr:to>
    <xdr:sp macro="" textlink="">
      <xdr:nvSpPr>
        <xdr:cNvPr id="449" name="フローチャート : 判断 448"/>
        <xdr:cNvSpPr/>
      </xdr:nvSpPr>
      <xdr:spPr>
        <a:xfrm>
          <a:off x="15240000" y="27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96562</xdr:rowOff>
    </xdr:from>
    <xdr:ext cx="762000" cy="259045"/>
    <xdr:sp macro="" textlink="">
      <xdr:nvSpPr>
        <xdr:cNvPr id="450" name="テキスト ボックス 449"/>
        <xdr:cNvSpPr txBox="1"/>
      </xdr:nvSpPr>
      <xdr:spPr>
        <a:xfrm>
          <a:off x="14909800" y="249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97688</xdr:rowOff>
    </xdr:from>
    <xdr:to>
      <xdr:col>21</xdr:col>
      <xdr:colOff>0</xdr:colOff>
      <xdr:row>22</xdr:row>
      <xdr:rowOff>16002</xdr:rowOff>
    </xdr:to>
    <xdr:cxnSp macro="">
      <xdr:nvCxnSpPr>
        <xdr:cNvPr id="451" name="直線コネクタ 450"/>
        <xdr:cNvCxnSpPr/>
      </xdr:nvCxnSpPr>
      <xdr:spPr>
        <a:xfrm flipV="1">
          <a:off x="13512800" y="3698138"/>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40767</xdr:rowOff>
    </xdr:from>
    <xdr:to>
      <xdr:col>21</xdr:col>
      <xdr:colOff>50800</xdr:colOff>
      <xdr:row>16</xdr:row>
      <xdr:rowOff>142367</xdr:rowOff>
    </xdr:to>
    <xdr:sp macro="" textlink="">
      <xdr:nvSpPr>
        <xdr:cNvPr id="452" name="フローチャート : 判断 451"/>
        <xdr:cNvSpPr/>
      </xdr:nvSpPr>
      <xdr:spPr>
        <a:xfrm>
          <a:off x="14351000" y="278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152544</xdr:rowOff>
    </xdr:from>
    <xdr:ext cx="762000" cy="259045"/>
    <xdr:sp macro="" textlink="">
      <xdr:nvSpPr>
        <xdr:cNvPr id="453" name="テキスト ボックス 452"/>
        <xdr:cNvSpPr txBox="1"/>
      </xdr:nvSpPr>
      <xdr:spPr>
        <a:xfrm>
          <a:off x="14020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6502</xdr:rowOff>
    </xdr:from>
    <xdr:to>
      <xdr:col>19</xdr:col>
      <xdr:colOff>533400</xdr:colOff>
      <xdr:row>16</xdr:row>
      <xdr:rowOff>108102</xdr:rowOff>
    </xdr:to>
    <xdr:sp macro="" textlink="">
      <xdr:nvSpPr>
        <xdr:cNvPr id="454" name="フローチャート : 判断 453"/>
        <xdr:cNvSpPr/>
      </xdr:nvSpPr>
      <xdr:spPr>
        <a:xfrm>
          <a:off x="13462000" y="274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118279</xdr:rowOff>
    </xdr:from>
    <xdr:ext cx="762000" cy="259045"/>
    <xdr:sp macro="" textlink="">
      <xdr:nvSpPr>
        <xdr:cNvPr id="455" name="テキスト ボックス 454"/>
        <xdr:cNvSpPr txBox="1"/>
      </xdr:nvSpPr>
      <xdr:spPr>
        <a:xfrm>
          <a:off x="13131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26391</xdr:rowOff>
    </xdr:from>
    <xdr:to>
      <xdr:col>24</xdr:col>
      <xdr:colOff>609600</xdr:colOff>
      <xdr:row>19</xdr:row>
      <xdr:rowOff>127991</xdr:rowOff>
    </xdr:to>
    <xdr:sp macro="" textlink="">
      <xdr:nvSpPr>
        <xdr:cNvPr id="461" name="円/楕円 460"/>
        <xdr:cNvSpPr/>
      </xdr:nvSpPr>
      <xdr:spPr>
        <a:xfrm>
          <a:off x="16967200" y="3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93718</xdr:rowOff>
    </xdr:from>
    <xdr:ext cx="762000" cy="259045"/>
    <xdr:sp macro="" textlink="">
      <xdr:nvSpPr>
        <xdr:cNvPr id="462" name="将来負担の状況該当値テキスト"/>
        <xdr:cNvSpPr txBox="1"/>
      </xdr:nvSpPr>
      <xdr:spPr>
        <a:xfrm>
          <a:off x="17106900" y="317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156693</xdr:rowOff>
    </xdr:from>
    <xdr:to>
      <xdr:col>23</xdr:col>
      <xdr:colOff>457200</xdr:colOff>
      <xdr:row>20</xdr:row>
      <xdr:rowOff>86843</xdr:rowOff>
    </xdr:to>
    <xdr:sp macro="" textlink="">
      <xdr:nvSpPr>
        <xdr:cNvPr id="463" name="円/楕円 462"/>
        <xdr:cNvSpPr/>
      </xdr:nvSpPr>
      <xdr:spPr>
        <a:xfrm>
          <a:off x="16129000" y="34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71620</xdr:rowOff>
    </xdr:from>
    <xdr:ext cx="736600" cy="259045"/>
    <xdr:sp macro="" textlink="">
      <xdr:nvSpPr>
        <xdr:cNvPr id="464" name="テキスト ボックス 463"/>
        <xdr:cNvSpPr txBox="1"/>
      </xdr:nvSpPr>
      <xdr:spPr>
        <a:xfrm>
          <a:off x="15798800" y="350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94310</xdr:rowOff>
    </xdr:from>
    <xdr:to>
      <xdr:col>22</xdr:col>
      <xdr:colOff>254000</xdr:colOff>
      <xdr:row>21</xdr:row>
      <xdr:rowOff>24460</xdr:rowOff>
    </xdr:to>
    <xdr:sp macro="" textlink="">
      <xdr:nvSpPr>
        <xdr:cNvPr id="465" name="円/楕円 464"/>
        <xdr:cNvSpPr/>
      </xdr:nvSpPr>
      <xdr:spPr>
        <a:xfrm>
          <a:off x="15240000" y="35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9237</xdr:rowOff>
    </xdr:from>
    <xdr:ext cx="762000" cy="259045"/>
    <xdr:sp macro="" textlink="">
      <xdr:nvSpPr>
        <xdr:cNvPr id="466" name="テキスト ボックス 465"/>
        <xdr:cNvSpPr txBox="1"/>
      </xdr:nvSpPr>
      <xdr:spPr>
        <a:xfrm>
          <a:off x="14909800" y="360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46888</xdr:rowOff>
    </xdr:from>
    <xdr:to>
      <xdr:col>21</xdr:col>
      <xdr:colOff>50800</xdr:colOff>
      <xdr:row>21</xdr:row>
      <xdr:rowOff>148488</xdr:rowOff>
    </xdr:to>
    <xdr:sp macro="" textlink="">
      <xdr:nvSpPr>
        <xdr:cNvPr id="467" name="円/楕円 466"/>
        <xdr:cNvSpPr/>
      </xdr:nvSpPr>
      <xdr:spPr>
        <a:xfrm>
          <a:off x="14351000" y="36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133265</xdr:rowOff>
    </xdr:from>
    <xdr:ext cx="762000" cy="259045"/>
    <xdr:sp macro="" textlink="">
      <xdr:nvSpPr>
        <xdr:cNvPr id="468" name="テキスト ボックス 467"/>
        <xdr:cNvSpPr txBox="1"/>
      </xdr:nvSpPr>
      <xdr:spPr>
        <a:xfrm>
          <a:off x="14020800" y="373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136652</xdr:rowOff>
    </xdr:from>
    <xdr:to>
      <xdr:col>19</xdr:col>
      <xdr:colOff>533400</xdr:colOff>
      <xdr:row>22</xdr:row>
      <xdr:rowOff>66802</xdr:rowOff>
    </xdr:to>
    <xdr:sp macro="" textlink="">
      <xdr:nvSpPr>
        <xdr:cNvPr id="469" name="円/楕円 468"/>
        <xdr:cNvSpPr/>
      </xdr:nvSpPr>
      <xdr:spPr>
        <a:xfrm>
          <a:off x="13462000" y="37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51579</xdr:rowOff>
    </xdr:from>
    <xdr:ext cx="762000" cy="259045"/>
    <xdr:sp macro="" textlink="">
      <xdr:nvSpPr>
        <xdr:cNvPr id="470" name="テキスト ボックス 469"/>
        <xdr:cNvSpPr txBox="1"/>
      </xdr:nvSpPr>
      <xdr:spPr>
        <a:xfrm>
          <a:off x="13131800" y="38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78,055
77,605
25.55
23,128,254
22,340,775
275,021
14,110,502
30,572,997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183.1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あたりの職員数や職員給は、各種平均を下回っているものの、正規職員の削減に対する欠員補充として雇用している非常勤職員の報酬が人件費を押し上げている。また、経常経費全体を大きく下げてきたなかで、人件費については一定の削減となったため、結果的に全体に占める人件費の割合が大きくなる結果となった。今後も適正な人員配置を進め、効率的な人事運営のもとで人件費の抑制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40</xdr:row>
      <xdr:rowOff>149860</xdr:rowOff>
    </xdr:to>
    <xdr:cxnSp macro="">
      <xdr:nvCxnSpPr>
        <xdr:cNvPr id="59" name="直線コネクタ 58"/>
        <xdr:cNvCxnSpPr/>
      </xdr:nvCxnSpPr>
      <xdr:spPr>
        <a:xfrm flipV="1">
          <a:off x="4826000" y="57505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24130</xdr:rowOff>
    </xdr:to>
    <xdr:cxnSp macro="">
      <xdr:nvCxnSpPr>
        <xdr:cNvPr id="64" name="直線コネクタ 63"/>
        <xdr:cNvCxnSpPr/>
      </xdr:nvCxnSpPr>
      <xdr:spPr>
        <a:xfrm>
          <a:off x="3987800" y="6329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58437</xdr:rowOff>
    </xdr:from>
    <xdr:ext cx="762000" cy="259045"/>
    <xdr:sp macro="" textlink="">
      <xdr:nvSpPr>
        <xdr:cNvPr id="65" name="人件費平均値テキスト"/>
        <xdr:cNvSpPr txBox="1"/>
      </xdr:nvSpPr>
      <xdr:spPr>
        <a:xfrm>
          <a:off x="4914900" y="58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66" name="フローチャート : 判断 65"/>
        <xdr:cNvSpPr/>
      </xdr:nvSpPr>
      <xdr:spPr>
        <a:xfrm>
          <a:off x="47752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36</xdr:row>
      <xdr:rowOff>157480</xdr:rowOff>
    </xdr:to>
    <xdr:cxnSp macro="">
      <xdr:nvCxnSpPr>
        <xdr:cNvPr id="67" name="直線コネクタ 66"/>
        <xdr:cNvCxnSpPr/>
      </xdr:nvCxnSpPr>
      <xdr:spPr>
        <a:xfrm>
          <a:off x="3098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49530</xdr:rowOff>
    </xdr:from>
    <xdr:to>
      <xdr:col>5</xdr:col>
      <xdr:colOff>600075</xdr:colOff>
      <xdr:row>35</xdr:row>
      <xdr:rowOff>151130</xdr:rowOff>
    </xdr:to>
    <xdr:sp macro="" textlink="">
      <xdr:nvSpPr>
        <xdr:cNvPr id="68" name="フローチャート : 判断 67"/>
        <xdr:cNvSpPr/>
      </xdr:nvSpPr>
      <xdr:spPr>
        <a:xfrm>
          <a:off x="3937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69" name="テキスト ボックス 68"/>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115570</xdr:rowOff>
    </xdr:to>
    <xdr:cxnSp macro="">
      <xdr:nvCxnSpPr>
        <xdr:cNvPr id="70" name="直線コネクタ 69"/>
        <xdr:cNvCxnSpPr/>
      </xdr:nvCxnSpPr>
      <xdr:spPr>
        <a:xfrm flipV="1">
          <a:off x="2209800" y="6322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1" name="フローチャート : 判断 70"/>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2" name="テキスト ボックス 71"/>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115570</xdr:rowOff>
    </xdr:to>
    <xdr:cxnSp macro="">
      <xdr:nvCxnSpPr>
        <xdr:cNvPr id="73" name="直線コネクタ 72"/>
        <xdr:cNvCxnSpPr/>
      </xdr:nvCxnSpPr>
      <xdr:spPr>
        <a:xfrm>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68580</xdr:rowOff>
    </xdr:from>
    <xdr:to>
      <xdr:col>3</xdr:col>
      <xdr:colOff>193675</xdr:colOff>
      <xdr:row>36</xdr:row>
      <xdr:rowOff>170180</xdr:rowOff>
    </xdr:to>
    <xdr:sp macro="" textlink="">
      <xdr:nvSpPr>
        <xdr:cNvPr id="74" name="フローチャート : 判断 73"/>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75" name="テキスト ボックス 74"/>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76" name="フローチャート : 判断 75"/>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77" name="テキスト ボックス 76"/>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5" name="円/楕円 84"/>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6" name="テキスト ボックス 85"/>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9" name="円/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の平均を下回る結果となっている。指定管理者制度の導入による民間活力を用いた効率的な運営や、入札による物品の一括調達などにより、支出額の削減を行った結果であり、今後も支出の抑制、事務の改善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37193</xdr:rowOff>
    </xdr:to>
    <xdr:cxnSp macro="">
      <xdr:nvCxnSpPr>
        <xdr:cNvPr id="122" name="直線コネクタ 121"/>
        <xdr:cNvCxnSpPr/>
      </xdr:nvCxnSpPr>
      <xdr:spPr>
        <a:xfrm flipV="1">
          <a:off x="16510000" y="22987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3"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4" name="直線コネクタ 123"/>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4536</xdr:rowOff>
    </xdr:from>
    <xdr:to>
      <xdr:col>24</xdr:col>
      <xdr:colOff>31750</xdr:colOff>
      <xdr:row>15</xdr:row>
      <xdr:rowOff>102507</xdr:rowOff>
    </xdr:to>
    <xdr:cxnSp macro="">
      <xdr:nvCxnSpPr>
        <xdr:cNvPr id="127" name="直線コネクタ 126"/>
        <xdr:cNvCxnSpPr/>
      </xdr:nvCxnSpPr>
      <xdr:spPr>
        <a:xfrm>
          <a:off x="15671800" y="25762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8"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9" name="フローチャート : 判断 128"/>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143329</xdr:rowOff>
    </xdr:from>
    <xdr:to>
      <xdr:col>22</xdr:col>
      <xdr:colOff>565150</xdr:colOff>
      <xdr:row>15</xdr:row>
      <xdr:rowOff>4536</xdr:rowOff>
    </xdr:to>
    <xdr:cxnSp macro="">
      <xdr:nvCxnSpPr>
        <xdr:cNvPr id="130" name="直線コネクタ 129"/>
        <xdr:cNvCxnSpPr/>
      </xdr:nvCxnSpPr>
      <xdr:spPr>
        <a:xfrm>
          <a:off x="14782800" y="2543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149679</xdr:rowOff>
    </xdr:from>
    <xdr:to>
      <xdr:col>22</xdr:col>
      <xdr:colOff>615950</xdr:colOff>
      <xdr:row>16</xdr:row>
      <xdr:rowOff>79829</xdr:rowOff>
    </xdr:to>
    <xdr:sp macro="" textlink="">
      <xdr:nvSpPr>
        <xdr:cNvPr id="131" name="フローチャート : 判断 130"/>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64606</xdr:rowOff>
    </xdr:from>
    <xdr:ext cx="736600" cy="259045"/>
    <xdr:sp macro="" textlink="">
      <xdr:nvSpPr>
        <xdr:cNvPr id="132" name="テキスト ボックス 131"/>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86179</xdr:rowOff>
    </xdr:from>
    <xdr:to>
      <xdr:col>21</xdr:col>
      <xdr:colOff>361950</xdr:colOff>
      <xdr:row>14</xdr:row>
      <xdr:rowOff>143329</xdr:rowOff>
    </xdr:to>
    <xdr:cxnSp macro="">
      <xdr:nvCxnSpPr>
        <xdr:cNvPr id="133" name="直線コネクタ 132"/>
        <xdr:cNvCxnSpPr/>
      </xdr:nvCxnSpPr>
      <xdr:spPr>
        <a:xfrm>
          <a:off x="13893800" y="231502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4" name="フローチャート : 判断 133"/>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170741</xdr:rowOff>
    </xdr:from>
    <xdr:ext cx="762000" cy="259045"/>
    <xdr:sp macro="" textlink="">
      <xdr:nvSpPr>
        <xdr:cNvPr id="135" name="テキスト ボックス 134"/>
        <xdr:cNvSpPr txBox="1"/>
      </xdr:nvSpPr>
      <xdr:spPr>
        <a:xfrm>
          <a:off x="14401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86179</xdr:rowOff>
    </xdr:from>
    <xdr:to>
      <xdr:col>20</xdr:col>
      <xdr:colOff>158750</xdr:colOff>
      <xdr:row>13</xdr:row>
      <xdr:rowOff>167821</xdr:rowOff>
    </xdr:to>
    <xdr:cxnSp macro="">
      <xdr:nvCxnSpPr>
        <xdr:cNvPr id="136" name="直線コネクタ 135"/>
        <xdr:cNvCxnSpPr/>
      </xdr:nvCxnSpPr>
      <xdr:spPr>
        <a:xfrm flipV="1">
          <a:off x="13004800" y="23150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157843</xdr:rowOff>
    </xdr:from>
    <xdr:to>
      <xdr:col>20</xdr:col>
      <xdr:colOff>209550</xdr:colOff>
      <xdr:row>15</xdr:row>
      <xdr:rowOff>87993</xdr:rowOff>
    </xdr:to>
    <xdr:sp macro="" textlink="">
      <xdr:nvSpPr>
        <xdr:cNvPr id="137" name="フローチャート : 判断 136"/>
        <xdr:cNvSpPr/>
      </xdr:nvSpPr>
      <xdr:spPr>
        <a:xfrm>
          <a:off x="13843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72770</xdr:rowOff>
    </xdr:from>
    <xdr:ext cx="762000" cy="259045"/>
    <xdr:sp macro="" textlink="">
      <xdr:nvSpPr>
        <xdr:cNvPr id="138" name="テキスト ボックス 137"/>
        <xdr:cNvSpPr txBox="1"/>
      </xdr:nvSpPr>
      <xdr:spPr>
        <a:xfrm>
          <a:off x="13512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43543</xdr:rowOff>
    </xdr:from>
    <xdr:to>
      <xdr:col>19</xdr:col>
      <xdr:colOff>6350</xdr:colOff>
      <xdr:row>16</xdr:row>
      <xdr:rowOff>145143</xdr:rowOff>
    </xdr:to>
    <xdr:sp macro="" textlink="">
      <xdr:nvSpPr>
        <xdr:cNvPr id="139" name="フローチャート : 判断 138"/>
        <xdr:cNvSpPr/>
      </xdr:nvSpPr>
      <xdr:spPr>
        <a:xfrm>
          <a:off x="12954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129920</xdr:rowOff>
    </xdr:from>
    <xdr:ext cx="762000" cy="259045"/>
    <xdr:sp macro="" textlink="">
      <xdr:nvSpPr>
        <xdr:cNvPr id="140" name="テキスト ボックス 139"/>
        <xdr:cNvSpPr txBox="1"/>
      </xdr:nvSpPr>
      <xdr:spPr>
        <a:xfrm>
          <a:off x="12623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51707</xdr:rowOff>
    </xdr:from>
    <xdr:to>
      <xdr:col>24</xdr:col>
      <xdr:colOff>82550</xdr:colOff>
      <xdr:row>15</xdr:row>
      <xdr:rowOff>153307</xdr:rowOff>
    </xdr:to>
    <xdr:sp macro="" textlink="">
      <xdr:nvSpPr>
        <xdr:cNvPr id="146" name="円/楕円 145"/>
        <xdr:cNvSpPr/>
      </xdr:nvSpPr>
      <xdr:spPr>
        <a:xfrm>
          <a:off x="164592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68234</xdr:rowOff>
    </xdr:from>
    <xdr:ext cx="762000" cy="259045"/>
    <xdr:sp macro="" textlink="">
      <xdr:nvSpPr>
        <xdr:cNvPr id="147" name="物件費該当値テキスト"/>
        <xdr:cNvSpPr txBox="1"/>
      </xdr:nvSpPr>
      <xdr:spPr>
        <a:xfrm>
          <a:off x="16598900" y="24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125186</xdr:rowOff>
    </xdr:from>
    <xdr:to>
      <xdr:col>22</xdr:col>
      <xdr:colOff>615950</xdr:colOff>
      <xdr:row>15</xdr:row>
      <xdr:rowOff>55336</xdr:rowOff>
    </xdr:to>
    <xdr:sp macro="" textlink="">
      <xdr:nvSpPr>
        <xdr:cNvPr id="148" name="円/楕円 147"/>
        <xdr:cNvSpPr/>
      </xdr:nvSpPr>
      <xdr:spPr>
        <a:xfrm>
          <a:off x="15621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65513</xdr:rowOff>
    </xdr:from>
    <xdr:ext cx="736600" cy="259045"/>
    <xdr:sp macro="" textlink="">
      <xdr:nvSpPr>
        <xdr:cNvPr id="149" name="テキスト ボックス 148"/>
        <xdr:cNvSpPr txBox="1"/>
      </xdr:nvSpPr>
      <xdr:spPr>
        <a:xfrm>
          <a:off x="15290800" y="229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92529</xdr:rowOff>
    </xdr:from>
    <xdr:to>
      <xdr:col>21</xdr:col>
      <xdr:colOff>412750</xdr:colOff>
      <xdr:row>15</xdr:row>
      <xdr:rowOff>22679</xdr:rowOff>
    </xdr:to>
    <xdr:sp macro="" textlink="">
      <xdr:nvSpPr>
        <xdr:cNvPr id="150" name="円/楕円 149"/>
        <xdr:cNvSpPr/>
      </xdr:nvSpPr>
      <xdr:spPr>
        <a:xfrm>
          <a:off x="14732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32856</xdr:rowOff>
    </xdr:from>
    <xdr:ext cx="762000" cy="259045"/>
    <xdr:sp macro="" textlink="">
      <xdr:nvSpPr>
        <xdr:cNvPr id="151" name="テキスト ボックス 150"/>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35379</xdr:rowOff>
    </xdr:from>
    <xdr:to>
      <xdr:col>20</xdr:col>
      <xdr:colOff>209550</xdr:colOff>
      <xdr:row>13</xdr:row>
      <xdr:rowOff>136979</xdr:rowOff>
    </xdr:to>
    <xdr:sp macro="" textlink="">
      <xdr:nvSpPr>
        <xdr:cNvPr id="152" name="円/楕円 151"/>
        <xdr:cNvSpPr/>
      </xdr:nvSpPr>
      <xdr:spPr>
        <a:xfrm>
          <a:off x="13843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147156</xdr:rowOff>
    </xdr:from>
    <xdr:ext cx="762000" cy="259045"/>
    <xdr:sp macro="" textlink="">
      <xdr:nvSpPr>
        <xdr:cNvPr id="153" name="テキスト ボックス 152"/>
        <xdr:cNvSpPr txBox="1"/>
      </xdr:nvSpPr>
      <xdr:spPr>
        <a:xfrm>
          <a:off x="13512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117021</xdr:rowOff>
    </xdr:from>
    <xdr:to>
      <xdr:col>19</xdr:col>
      <xdr:colOff>6350</xdr:colOff>
      <xdr:row>14</xdr:row>
      <xdr:rowOff>47171</xdr:rowOff>
    </xdr:to>
    <xdr:sp macro="" textlink="">
      <xdr:nvSpPr>
        <xdr:cNvPr id="154" name="円/楕円 153"/>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57348</xdr:rowOff>
    </xdr:from>
    <xdr:ext cx="762000" cy="259045"/>
    <xdr:sp macro="" textlink="">
      <xdr:nvSpPr>
        <xdr:cNvPr id="155" name="テキスト ボックス 154"/>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特に障がい者自立支援給付費が急激な伸びを見せていることから、類似団体、全国</a:t>
          </a:r>
          <a:r>
            <a:rPr kumimoji="1" lang="ja-JP" altLang="en-US" sz="1300" baseline="0">
              <a:solidFill>
                <a:sysClr val="windowText" lastClr="000000"/>
              </a:solidFill>
              <a:latin typeface="ＭＳ Ｐゴシック"/>
            </a:rPr>
            <a:t>の</a:t>
          </a:r>
          <a:r>
            <a:rPr kumimoji="1" lang="ja-JP" altLang="en-US" sz="1300">
              <a:latin typeface="ＭＳ Ｐゴシック"/>
            </a:rPr>
            <a:t>平均を上回る結果となっている。この傾向は今後も続くことが予想されるため、事業の適正化や、対象者への扶助以外の支援などを進め、扶助費の増加を抑制する取り組みを進める。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5" name="直線コネクタ 184"/>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57</xdr:row>
      <xdr:rowOff>20865</xdr:rowOff>
    </xdr:to>
    <xdr:cxnSp macro="">
      <xdr:nvCxnSpPr>
        <xdr:cNvPr id="190" name="直線コネクタ 189"/>
        <xdr:cNvCxnSpPr/>
      </xdr:nvCxnSpPr>
      <xdr:spPr>
        <a:xfrm>
          <a:off x="3987800" y="96628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1"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61685</xdr:rowOff>
    </xdr:to>
    <xdr:cxnSp macro="">
      <xdr:nvCxnSpPr>
        <xdr:cNvPr id="193" name="直線コネクタ 192"/>
        <xdr:cNvCxnSpPr/>
      </xdr:nvCxnSpPr>
      <xdr:spPr>
        <a:xfrm>
          <a:off x="3098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12700</xdr:rowOff>
    </xdr:to>
    <xdr:cxnSp macro="">
      <xdr:nvCxnSpPr>
        <xdr:cNvPr id="196" name="直線コネクタ 195"/>
        <xdr:cNvCxnSpPr/>
      </xdr:nvCxnSpPr>
      <xdr:spPr>
        <a:xfrm flipV="1">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157843</xdr:rowOff>
    </xdr:from>
    <xdr:to>
      <xdr:col>4</xdr:col>
      <xdr:colOff>396875</xdr:colOff>
      <xdr:row>55</xdr:row>
      <xdr:rowOff>87993</xdr:rowOff>
    </xdr:to>
    <xdr:sp macro="" textlink="">
      <xdr:nvSpPr>
        <xdr:cNvPr id="197" name="フローチャート : 判断 196"/>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198" name="テキスト ボックス 19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12700</xdr:rowOff>
    </xdr:to>
    <xdr:cxnSp macro="">
      <xdr:nvCxnSpPr>
        <xdr:cNvPr id="199" name="直線コネクタ 198"/>
        <xdr:cNvCxnSpPr/>
      </xdr:nvCxnSpPr>
      <xdr:spPr>
        <a:xfrm>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200" name="フローチャート : 判断 199"/>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01" name="テキスト ボックス 200"/>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1" name="円/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2" name="テキスト ボックス 211"/>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4" name="テキスト ボックス 213"/>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類似団体、全国、大阪府の平均を</a:t>
          </a:r>
          <a:r>
            <a:rPr kumimoji="1" lang="ja-JP" altLang="en-US" sz="1300" baseline="0">
              <a:solidFill>
                <a:sysClr val="windowText" lastClr="000000"/>
              </a:solidFill>
              <a:latin typeface="ＭＳ Ｐゴシック"/>
            </a:rPr>
            <a:t>それぞれ</a:t>
          </a:r>
          <a:r>
            <a:rPr kumimoji="1" lang="ja-JP" altLang="en-US" sz="1300">
              <a:latin typeface="ＭＳ Ｐゴシック"/>
            </a:rPr>
            <a:t>下回る結果となっている。この要因としては、他会計への繰出金が抑制されていることなどが考えられる。今後、特別会計の収支改善に関する繰出金等も予定されていることから、今後も適正な支出と、特別会計事業の事業改善への取り組みを行う。</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62</xdr:row>
      <xdr:rowOff>83457</xdr:rowOff>
    </xdr:to>
    <xdr:cxnSp macro="">
      <xdr:nvCxnSpPr>
        <xdr:cNvPr id="248" name="直線コネクタ 247"/>
        <xdr:cNvCxnSpPr/>
      </xdr:nvCxnSpPr>
      <xdr:spPr>
        <a:xfrm flipV="1">
          <a:off x="16510000" y="9156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55534</xdr:rowOff>
    </xdr:from>
    <xdr:ext cx="762000" cy="259045"/>
    <xdr:sp macro="" textlink="">
      <xdr:nvSpPr>
        <xdr:cNvPr id="249" name="その他最小値テキスト"/>
        <xdr:cNvSpPr txBox="1"/>
      </xdr:nvSpPr>
      <xdr:spPr>
        <a:xfrm>
          <a:off x="165989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62</xdr:row>
      <xdr:rowOff>83457</xdr:rowOff>
    </xdr:from>
    <xdr:to>
      <xdr:col>24</xdr:col>
      <xdr:colOff>120650</xdr:colOff>
      <xdr:row>62</xdr:row>
      <xdr:rowOff>83457</xdr:rowOff>
    </xdr:to>
    <xdr:cxnSp macro="">
      <xdr:nvCxnSpPr>
        <xdr:cNvPr id="250" name="直線コネクタ 249"/>
        <xdr:cNvCxnSpPr/>
      </xdr:nvCxnSpPr>
      <xdr:spPr>
        <a:xfrm>
          <a:off x="16421100" y="1071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61685</xdr:rowOff>
    </xdr:from>
    <xdr:to>
      <xdr:col>24</xdr:col>
      <xdr:colOff>31750</xdr:colOff>
      <xdr:row>54</xdr:row>
      <xdr:rowOff>94343</xdr:rowOff>
    </xdr:to>
    <xdr:cxnSp macro="">
      <xdr:nvCxnSpPr>
        <xdr:cNvPr id="253" name="直線コネクタ 252"/>
        <xdr:cNvCxnSpPr/>
      </xdr:nvCxnSpPr>
      <xdr:spPr>
        <a:xfrm>
          <a:off x="15671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53720</xdr:rowOff>
    </xdr:from>
    <xdr:ext cx="762000" cy="259045"/>
    <xdr:sp macro="" textlink="">
      <xdr:nvSpPr>
        <xdr:cNvPr id="254"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55" name="フローチャート : 判断 254"/>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156935</xdr:rowOff>
    </xdr:from>
    <xdr:to>
      <xdr:col>22</xdr:col>
      <xdr:colOff>565150</xdr:colOff>
      <xdr:row>54</xdr:row>
      <xdr:rowOff>61685</xdr:rowOff>
    </xdr:to>
    <xdr:cxnSp macro="">
      <xdr:nvCxnSpPr>
        <xdr:cNvPr id="256" name="直線コネクタ 255"/>
        <xdr:cNvCxnSpPr/>
      </xdr:nvCxnSpPr>
      <xdr:spPr>
        <a:xfrm>
          <a:off x="14782800" y="9243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27215</xdr:rowOff>
    </xdr:from>
    <xdr:to>
      <xdr:col>22</xdr:col>
      <xdr:colOff>615950</xdr:colOff>
      <xdr:row>56</xdr:row>
      <xdr:rowOff>128815</xdr:rowOff>
    </xdr:to>
    <xdr:sp macro="" textlink="">
      <xdr:nvSpPr>
        <xdr:cNvPr id="257" name="フローチャート : 判断 256"/>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113592</xdr:rowOff>
    </xdr:from>
    <xdr:ext cx="736600" cy="259045"/>
    <xdr:sp macro="" textlink="">
      <xdr:nvSpPr>
        <xdr:cNvPr id="258" name="テキスト ボックス 257"/>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113393</xdr:rowOff>
    </xdr:from>
    <xdr:to>
      <xdr:col>21</xdr:col>
      <xdr:colOff>361950</xdr:colOff>
      <xdr:row>53</xdr:row>
      <xdr:rowOff>156935</xdr:rowOff>
    </xdr:to>
    <xdr:cxnSp macro="">
      <xdr:nvCxnSpPr>
        <xdr:cNvPr id="259" name="直線コネクタ 258"/>
        <xdr:cNvCxnSpPr/>
      </xdr:nvCxnSpPr>
      <xdr:spPr>
        <a:xfrm>
          <a:off x="13893800" y="9200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60" name="フローチャート : 判断 259"/>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113592</xdr:rowOff>
    </xdr:from>
    <xdr:ext cx="762000" cy="259045"/>
    <xdr:sp macro="" textlink="">
      <xdr:nvSpPr>
        <xdr:cNvPr id="261" name="テキスト ボックス 260"/>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113393</xdr:rowOff>
    </xdr:from>
    <xdr:to>
      <xdr:col>20</xdr:col>
      <xdr:colOff>158750</xdr:colOff>
      <xdr:row>53</xdr:row>
      <xdr:rowOff>135165</xdr:rowOff>
    </xdr:to>
    <xdr:cxnSp macro="">
      <xdr:nvCxnSpPr>
        <xdr:cNvPr id="262" name="直線コネクタ 261"/>
        <xdr:cNvCxnSpPr/>
      </xdr:nvCxnSpPr>
      <xdr:spPr>
        <a:xfrm flipV="1">
          <a:off x="13004800" y="9200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3" name="フローチャート :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4" name="テキスト ボックス 263"/>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65" name="フローチャート : 判断 264"/>
        <xdr:cNvSpPr/>
      </xdr:nvSpPr>
      <xdr:spPr>
        <a:xfrm>
          <a:off x="12954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56442</xdr:rowOff>
    </xdr:from>
    <xdr:ext cx="762000" cy="259045"/>
    <xdr:sp macro="" textlink="">
      <xdr:nvSpPr>
        <xdr:cNvPr id="266" name="テキスト ボックス 265"/>
        <xdr:cNvSpPr txBox="1"/>
      </xdr:nvSpPr>
      <xdr:spPr>
        <a:xfrm>
          <a:off x="12623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43543</xdr:rowOff>
    </xdr:from>
    <xdr:to>
      <xdr:col>24</xdr:col>
      <xdr:colOff>82550</xdr:colOff>
      <xdr:row>54</xdr:row>
      <xdr:rowOff>145143</xdr:rowOff>
    </xdr:to>
    <xdr:sp macro="" textlink="">
      <xdr:nvSpPr>
        <xdr:cNvPr id="272" name="円/楕円 271"/>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60070</xdr:rowOff>
    </xdr:from>
    <xdr:ext cx="762000" cy="259045"/>
    <xdr:sp macro="" textlink="">
      <xdr:nvSpPr>
        <xdr:cNvPr id="273" name="その他該当値テキスト"/>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10885</xdr:rowOff>
    </xdr:from>
    <xdr:to>
      <xdr:col>22</xdr:col>
      <xdr:colOff>615950</xdr:colOff>
      <xdr:row>54</xdr:row>
      <xdr:rowOff>112485</xdr:rowOff>
    </xdr:to>
    <xdr:sp macro="" textlink="">
      <xdr:nvSpPr>
        <xdr:cNvPr id="274" name="円/楕円 273"/>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122662</xdr:rowOff>
    </xdr:from>
    <xdr:ext cx="736600" cy="259045"/>
    <xdr:sp macro="" textlink="">
      <xdr:nvSpPr>
        <xdr:cNvPr id="275" name="テキスト ボックス 274"/>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106135</xdr:rowOff>
    </xdr:from>
    <xdr:to>
      <xdr:col>21</xdr:col>
      <xdr:colOff>412750</xdr:colOff>
      <xdr:row>54</xdr:row>
      <xdr:rowOff>36285</xdr:rowOff>
    </xdr:to>
    <xdr:sp macro="" textlink="">
      <xdr:nvSpPr>
        <xdr:cNvPr id="276" name="円/楕円 275"/>
        <xdr:cNvSpPr/>
      </xdr:nvSpPr>
      <xdr:spPr>
        <a:xfrm>
          <a:off x="14732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46462</xdr:rowOff>
    </xdr:from>
    <xdr:ext cx="762000" cy="259045"/>
    <xdr:sp macro="" textlink="">
      <xdr:nvSpPr>
        <xdr:cNvPr id="277" name="テキスト ボックス 276"/>
        <xdr:cNvSpPr txBox="1"/>
      </xdr:nvSpPr>
      <xdr:spPr>
        <a:xfrm>
          <a:off x="14401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62593</xdr:rowOff>
    </xdr:from>
    <xdr:to>
      <xdr:col>20</xdr:col>
      <xdr:colOff>209550</xdr:colOff>
      <xdr:row>53</xdr:row>
      <xdr:rowOff>164193</xdr:rowOff>
    </xdr:to>
    <xdr:sp macro="" textlink="">
      <xdr:nvSpPr>
        <xdr:cNvPr id="278" name="円/楕円 277"/>
        <xdr:cNvSpPr/>
      </xdr:nvSpPr>
      <xdr:spPr>
        <a:xfrm>
          <a:off x="13843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2920</xdr:rowOff>
    </xdr:from>
    <xdr:ext cx="762000" cy="259045"/>
    <xdr:sp macro="" textlink="">
      <xdr:nvSpPr>
        <xdr:cNvPr id="279" name="テキスト ボックス 278"/>
        <xdr:cNvSpPr txBox="1"/>
      </xdr:nvSpPr>
      <xdr:spPr>
        <a:xfrm>
          <a:off x="13512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84365</xdr:rowOff>
    </xdr:from>
    <xdr:to>
      <xdr:col>19</xdr:col>
      <xdr:colOff>6350</xdr:colOff>
      <xdr:row>54</xdr:row>
      <xdr:rowOff>14515</xdr:rowOff>
    </xdr:to>
    <xdr:sp macro="" textlink="">
      <xdr:nvSpPr>
        <xdr:cNvPr id="280" name="円/楕円 279"/>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24692</xdr:rowOff>
    </xdr:from>
    <xdr:ext cx="762000" cy="259045"/>
    <xdr:sp macro="" textlink="">
      <xdr:nvSpPr>
        <xdr:cNvPr id="281" name="テキスト ボックス 280"/>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大阪府の平均をそれぞれ大幅に下回っている。この要因としては、補助金制度の見直しを行い、明確な基準を設け、不適当な補助金の廃止、見直しを行ってきたためである。今後も補助金の適正な支出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165100</xdr:rowOff>
    </xdr:from>
    <xdr:to>
      <xdr:col>24</xdr:col>
      <xdr:colOff>31750</xdr:colOff>
      <xdr:row>41</xdr:row>
      <xdr:rowOff>48078</xdr:rowOff>
    </xdr:to>
    <xdr:cxnSp macro="">
      <xdr:nvCxnSpPr>
        <xdr:cNvPr id="311" name="直線コネクタ 310"/>
        <xdr:cNvCxnSpPr/>
      </xdr:nvCxnSpPr>
      <xdr:spPr>
        <a:xfrm flipV="1">
          <a:off x="16510000" y="5651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2"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3" name="直線コネクタ 312"/>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80027</xdr:rowOff>
    </xdr:from>
    <xdr:ext cx="762000" cy="259045"/>
    <xdr:sp macro="" textlink="">
      <xdr:nvSpPr>
        <xdr:cNvPr id="314"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32</xdr:row>
      <xdr:rowOff>165100</xdr:rowOff>
    </xdr:from>
    <xdr:to>
      <xdr:col>24</xdr:col>
      <xdr:colOff>120650</xdr:colOff>
      <xdr:row>32</xdr:row>
      <xdr:rowOff>165100</xdr:rowOff>
    </xdr:to>
    <xdr:cxnSp macro="">
      <xdr:nvCxnSpPr>
        <xdr:cNvPr id="315" name="直線コネクタ 314"/>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135164</xdr:rowOff>
    </xdr:from>
    <xdr:to>
      <xdr:col>24</xdr:col>
      <xdr:colOff>31750</xdr:colOff>
      <xdr:row>33</xdr:row>
      <xdr:rowOff>146050</xdr:rowOff>
    </xdr:to>
    <xdr:cxnSp macro="">
      <xdr:nvCxnSpPr>
        <xdr:cNvPr id="316" name="直線コネクタ 315"/>
        <xdr:cNvCxnSpPr/>
      </xdr:nvCxnSpPr>
      <xdr:spPr>
        <a:xfrm>
          <a:off x="15671800" y="5793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132642</xdr:rowOff>
    </xdr:from>
    <xdr:ext cx="762000" cy="259045"/>
    <xdr:sp macro="" textlink="">
      <xdr:nvSpPr>
        <xdr:cNvPr id="317" name="補助費等平均値テキスト"/>
        <xdr:cNvSpPr txBox="1"/>
      </xdr:nvSpPr>
      <xdr:spPr>
        <a:xfrm>
          <a:off x="16598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18" name="フローチャート : 判断 317"/>
        <xdr:cNvSpPr/>
      </xdr:nvSpPr>
      <xdr:spPr>
        <a:xfrm>
          <a:off x="16459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124278</xdr:rowOff>
    </xdr:from>
    <xdr:to>
      <xdr:col>22</xdr:col>
      <xdr:colOff>565150</xdr:colOff>
      <xdr:row>33</xdr:row>
      <xdr:rowOff>135164</xdr:rowOff>
    </xdr:to>
    <xdr:cxnSp macro="">
      <xdr:nvCxnSpPr>
        <xdr:cNvPr id="319" name="直線コネクタ 318"/>
        <xdr:cNvCxnSpPr/>
      </xdr:nvCxnSpPr>
      <xdr:spPr>
        <a:xfrm>
          <a:off x="14782800" y="57821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113393</xdr:rowOff>
    </xdr:from>
    <xdr:to>
      <xdr:col>21</xdr:col>
      <xdr:colOff>361950</xdr:colOff>
      <xdr:row>33</xdr:row>
      <xdr:rowOff>124278</xdr:rowOff>
    </xdr:to>
    <xdr:cxnSp macro="">
      <xdr:nvCxnSpPr>
        <xdr:cNvPr id="322" name="直線コネクタ 321"/>
        <xdr:cNvCxnSpPr/>
      </xdr:nvCxnSpPr>
      <xdr:spPr>
        <a:xfrm>
          <a:off x="13893800" y="577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3" name="フローチャート :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102507</xdr:rowOff>
    </xdr:from>
    <xdr:to>
      <xdr:col>20</xdr:col>
      <xdr:colOff>158750</xdr:colOff>
      <xdr:row>33</xdr:row>
      <xdr:rowOff>113393</xdr:rowOff>
    </xdr:to>
    <xdr:cxnSp macro="">
      <xdr:nvCxnSpPr>
        <xdr:cNvPr id="325" name="直線コネクタ 324"/>
        <xdr:cNvCxnSpPr/>
      </xdr:nvCxnSpPr>
      <xdr:spPr>
        <a:xfrm>
          <a:off x="13004800" y="576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29936</xdr:rowOff>
    </xdr:from>
    <xdr:to>
      <xdr:col>20</xdr:col>
      <xdr:colOff>209550</xdr:colOff>
      <xdr:row>37</xdr:row>
      <xdr:rowOff>131536</xdr:rowOff>
    </xdr:to>
    <xdr:sp macro="" textlink="">
      <xdr:nvSpPr>
        <xdr:cNvPr id="326" name="フローチャート : 判断 325"/>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116312</xdr:rowOff>
    </xdr:from>
    <xdr:ext cx="762000" cy="259045"/>
    <xdr:sp macro="" textlink="">
      <xdr:nvSpPr>
        <xdr:cNvPr id="327" name="テキスト ボックス 326"/>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73478</xdr:rowOff>
    </xdr:from>
    <xdr:to>
      <xdr:col>19</xdr:col>
      <xdr:colOff>6350</xdr:colOff>
      <xdr:row>38</xdr:row>
      <xdr:rowOff>3628</xdr:rowOff>
    </xdr:to>
    <xdr:sp macro="" textlink="">
      <xdr:nvSpPr>
        <xdr:cNvPr id="328" name="フローチャート : 判断 327"/>
        <xdr:cNvSpPr/>
      </xdr:nvSpPr>
      <xdr:spPr>
        <a:xfrm>
          <a:off x="12954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159855</xdr:rowOff>
    </xdr:from>
    <xdr:ext cx="762000" cy="259045"/>
    <xdr:sp macro="" textlink="">
      <xdr:nvSpPr>
        <xdr:cNvPr id="329" name="テキスト ボックス 328"/>
        <xdr:cNvSpPr txBox="1"/>
      </xdr:nvSpPr>
      <xdr:spPr>
        <a:xfrm>
          <a:off x="12623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95250</xdr:rowOff>
    </xdr:from>
    <xdr:to>
      <xdr:col>24</xdr:col>
      <xdr:colOff>82550</xdr:colOff>
      <xdr:row>34</xdr:row>
      <xdr:rowOff>25400</xdr:rowOff>
    </xdr:to>
    <xdr:sp macro="" textlink="">
      <xdr:nvSpPr>
        <xdr:cNvPr id="335" name="円/楕円 334"/>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111777</xdr:rowOff>
    </xdr:from>
    <xdr:ext cx="762000" cy="259045"/>
    <xdr:sp macro="" textlink="">
      <xdr:nvSpPr>
        <xdr:cNvPr id="336"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84364</xdr:rowOff>
    </xdr:from>
    <xdr:to>
      <xdr:col>22</xdr:col>
      <xdr:colOff>615950</xdr:colOff>
      <xdr:row>34</xdr:row>
      <xdr:rowOff>14514</xdr:rowOff>
    </xdr:to>
    <xdr:sp macro="" textlink="">
      <xdr:nvSpPr>
        <xdr:cNvPr id="337" name="円/楕円 336"/>
        <xdr:cNvSpPr/>
      </xdr:nvSpPr>
      <xdr:spPr>
        <a:xfrm>
          <a:off x="15621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24691</xdr:rowOff>
    </xdr:from>
    <xdr:ext cx="736600" cy="259045"/>
    <xdr:sp macro="" textlink="">
      <xdr:nvSpPr>
        <xdr:cNvPr id="338" name="テキスト ボックス 337"/>
        <xdr:cNvSpPr txBox="1"/>
      </xdr:nvSpPr>
      <xdr:spPr>
        <a:xfrm>
          <a:off x="15290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73478</xdr:rowOff>
    </xdr:from>
    <xdr:to>
      <xdr:col>21</xdr:col>
      <xdr:colOff>412750</xdr:colOff>
      <xdr:row>34</xdr:row>
      <xdr:rowOff>3628</xdr:rowOff>
    </xdr:to>
    <xdr:sp macro="" textlink="">
      <xdr:nvSpPr>
        <xdr:cNvPr id="339" name="円/楕円 338"/>
        <xdr:cNvSpPr/>
      </xdr:nvSpPr>
      <xdr:spPr>
        <a:xfrm>
          <a:off x="14732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13805</xdr:rowOff>
    </xdr:from>
    <xdr:ext cx="762000" cy="259045"/>
    <xdr:sp macro="" textlink="">
      <xdr:nvSpPr>
        <xdr:cNvPr id="340" name="テキスト ボックス 339"/>
        <xdr:cNvSpPr txBox="1"/>
      </xdr:nvSpPr>
      <xdr:spPr>
        <a:xfrm>
          <a:off x="14401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62593</xdr:rowOff>
    </xdr:from>
    <xdr:to>
      <xdr:col>20</xdr:col>
      <xdr:colOff>209550</xdr:colOff>
      <xdr:row>33</xdr:row>
      <xdr:rowOff>164193</xdr:rowOff>
    </xdr:to>
    <xdr:sp macro="" textlink="">
      <xdr:nvSpPr>
        <xdr:cNvPr id="341" name="円/楕円 340"/>
        <xdr:cNvSpPr/>
      </xdr:nvSpPr>
      <xdr:spPr>
        <a:xfrm>
          <a:off x="13843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2920</xdr:rowOff>
    </xdr:from>
    <xdr:ext cx="762000" cy="259045"/>
    <xdr:sp macro="" textlink="">
      <xdr:nvSpPr>
        <xdr:cNvPr id="342" name="テキスト ボックス 341"/>
        <xdr:cNvSpPr txBox="1"/>
      </xdr:nvSpPr>
      <xdr:spPr>
        <a:xfrm>
          <a:off x="13512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51707</xdr:rowOff>
    </xdr:from>
    <xdr:to>
      <xdr:col>19</xdr:col>
      <xdr:colOff>6350</xdr:colOff>
      <xdr:row>33</xdr:row>
      <xdr:rowOff>153307</xdr:rowOff>
    </xdr:to>
    <xdr:sp macro="" textlink="">
      <xdr:nvSpPr>
        <xdr:cNvPr id="343" name="円/楕円 342"/>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163484</xdr:rowOff>
    </xdr:from>
    <xdr:ext cx="762000" cy="259045"/>
    <xdr:sp macro="" textlink="">
      <xdr:nvSpPr>
        <xdr:cNvPr id="344" name="テキスト ボックス 343"/>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大阪府の平均を全て上回る結果となっている。この大きな要因は、平成の初頭から遅れていた都市基盤整備事業を進めるにあたり、その財源の大部分を地方債に頼ったことによること、また、土地開発公社の多量の保有地を買戻しするために起債を続けていることにある。過去の都市基盤整備に関する市債の償還は終了しつつあるが、今後も施設の新設・更新のための起債が見込まれるため、元金償還以上の市債の発行を極力抑制し、公債費の削減に努め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79</xdr:row>
      <xdr:rowOff>85089</xdr:rowOff>
    </xdr:to>
    <xdr:cxnSp macro="">
      <xdr:nvCxnSpPr>
        <xdr:cNvPr id="372" name="直線コネクタ 371"/>
        <xdr:cNvCxnSpPr/>
      </xdr:nvCxnSpPr>
      <xdr:spPr>
        <a:xfrm flipV="1">
          <a:off x="4826000" y="12738100"/>
          <a:ext cx="0" cy="89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57166</xdr:rowOff>
    </xdr:from>
    <xdr:ext cx="762000" cy="259045"/>
    <xdr:sp macro="" textlink="">
      <xdr:nvSpPr>
        <xdr:cNvPr id="373" name="公債費最小値テキスト"/>
        <xdr:cNvSpPr txBox="1"/>
      </xdr:nvSpPr>
      <xdr:spPr>
        <a:xfrm>
          <a:off x="4914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85089</xdr:rowOff>
    </xdr:from>
    <xdr:to>
      <xdr:col>7</xdr:col>
      <xdr:colOff>104775</xdr:colOff>
      <xdr:row>79</xdr:row>
      <xdr:rowOff>85089</xdr:rowOff>
    </xdr:to>
    <xdr:cxnSp macro="">
      <xdr:nvCxnSpPr>
        <xdr:cNvPr id="374" name="直線コネクタ 373"/>
        <xdr:cNvCxnSpPr/>
      </xdr:nvCxnSpPr>
      <xdr:spPr>
        <a:xfrm>
          <a:off x="4737100" y="1362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5"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6" name="直線コネクタ 375"/>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142239</xdr:rowOff>
    </xdr:from>
    <xdr:to>
      <xdr:col>7</xdr:col>
      <xdr:colOff>15875</xdr:colOff>
      <xdr:row>79</xdr:row>
      <xdr:rowOff>85089</xdr:rowOff>
    </xdr:to>
    <xdr:cxnSp macro="">
      <xdr:nvCxnSpPr>
        <xdr:cNvPr id="377" name="直線コネクタ 376"/>
        <xdr:cNvCxnSpPr/>
      </xdr:nvCxnSpPr>
      <xdr:spPr>
        <a:xfrm>
          <a:off x="3987800" y="135153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54627</xdr:rowOff>
    </xdr:from>
    <xdr:ext cx="762000" cy="259045"/>
    <xdr:sp macro="" textlink="">
      <xdr:nvSpPr>
        <xdr:cNvPr id="378" name="公債費平均値テキスト"/>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79" name="フローチャート : 判断 378"/>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142239</xdr:rowOff>
    </xdr:from>
    <xdr:to>
      <xdr:col>5</xdr:col>
      <xdr:colOff>549275</xdr:colOff>
      <xdr:row>78</xdr:row>
      <xdr:rowOff>165100</xdr:rowOff>
    </xdr:to>
    <xdr:cxnSp macro="">
      <xdr:nvCxnSpPr>
        <xdr:cNvPr id="380" name="直線コネクタ 379"/>
        <xdr:cNvCxnSpPr/>
      </xdr:nvCxnSpPr>
      <xdr:spPr>
        <a:xfrm flipV="1">
          <a:off x="3098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22861</xdr:rowOff>
    </xdr:from>
    <xdr:to>
      <xdr:col>5</xdr:col>
      <xdr:colOff>600075</xdr:colOff>
      <xdr:row>76</xdr:row>
      <xdr:rowOff>124461</xdr:rowOff>
    </xdr:to>
    <xdr:sp macro="" textlink="">
      <xdr:nvSpPr>
        <xdr:cNvPr id="381" name="フローチャート : 判断 380"/>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82" name="テキスト ボックス 381"/>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80</xdr:row>
      <xdr:rowOff>73661</xdr:rowOff>
    </xdr:to>
    <xdr:cxnSp macro="">
      <xdr:nvCxnSpPr>
        <xdr:cNvPr id="383" name="直線コネクタ 382"/>
        <xdr:cNvCxnSpPr/>
      </xdr:nvCxnSpPr>
      <xdr:spPr>
        <a:xfrm flipV="1">
          <a:off x="2209800" y="135382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60961</xdr:rowOff>
    </xdr:from>
    <xdr:to>
      <xdr:col>4</xdr:col>
      <xdr:colOff>396875</xdr:colOff>
      <xdr:row>76</xdr:row>
      <xdr:rowOff>162561</xdr:rowOff>
    </xdr:to>
    <xdr:sp macro="" textlink="">
      <xdr:nvSpPr>
        <xdr:cNvPr id="384" name="フローチャート : 判断 38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85" name="テキスト ボックス 38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73661</xdr:rowOff>
    </xdr:from>
    <xdr:to>
      <xdr:col>3</xdr:col>
      <xdr:colOff>142875</xdr:colOff>
      <xdr:row>81</xdr:row>
      <xdr:rowOff>16511</xdr:rowOff>
    </xdr:to>
    <xdr:cxnSp macro="">
      <xdr:nvCxnSpPr>
        <xdr:cNvPr id="386" name="直線コネクタ 385"/>
        <xdr:cNvCxnSpPr/>
      </xdr:nvCxnSpPr>
      <xdr:spPr>
        <a:xfrm flipV="1">
          <a:off x="1320800" y="13789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7" name="フローチャート : 判断 38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8" name="テキスト ボックス 38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89" name="フローチャート : 判断 388"/>
        <xdr:cNvSpPr/>
      </xdr:nvSpPr>
      <xdr:spPr>
        <a:xfrm>
          <a:off x="1270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0" name="テキスト ボックス 389"/>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34289</xdr:rowOff>
    </xdr:from>
    <xdr:to>
      <xdr:col>7</xdr:col>
      <xdr:colOff>66675</xdr:colOff>
      <xdr:row>79</xdr:row>
      <xdr:rowOff>135889</xdr:rowOff>
    </xdr:to>
    <xdr:sp macro="" textlink="">
      <xdr:nvSpPr>
        <xdr:cNvPr id="396" name="円/楕円 395"/>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114316</xdr:rowOff>
    </xdr:from>
    <xdr:ext cx="762000" cy="259045"/>
    <xdr:sp macro="" textlink="">
      <xdr:nvSpPr>
        <xdr:cNvPr id="397" name="公債費該当値テキスト"/>
        <xdr:cNvSpPr txBox="1"/>
      </xdr:nvSpPr>
      <xdr:spPr>
        <a:xfrm>
          <a:off x="49149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91439</xdr:rowOff>
    </xdr:from>
    <xdr:to>
      <xdr:col>5</xdr:col>
      <xdr:colOff>600075</xdr:colOff>
      <xdr:row>79</xdr:row>
      <xdr:rowOff>21589</xdr:rowOff>
    </xdr:to>
    <xdr:sp macro="" textlink="">
      <xdr:nvSpPr>
        <xdr:cNvPr id="398" name="円/楕円 397"/>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6366</xdr:rowOff>
    </xdr:from>
    <xdr:ext cx="736600" cy="259045"/>
    <xdr:sp macro="" textlink="">
      <xdr:nvSpPr>
        <xdr:cNvPr id="399" name="テキスト ボックス 398"/>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400" name="円/楕円 399"/>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401" name="テキスト ボックス 400"/>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22861</xdr:rowOff>
    </xdr:from>
    <xdr:to>
      <xdr:col>3</xdr:col>
      <xdr:colOff>193675</xdr:colOff>
      <xdr:row>80</xdr:row>
      <xdr:rowOff>124461</xdr:rowOff>
    </xdr:to>
    <xdr:sp macro="" textlink="">
      <xdr:nvSpPr>
        <xdr:cNvPr id="402" name="円/楕円 401"/>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109238</xdr:rowOff>
    </xdr:from>
    <xdr:ext cx="762000" cy="259045"/>
    <xdr:sp macro="" textlink="">
      <xdr:nvSpPr>
        <xdr:cNvPr id="403" name="テキスト ボックス 402"/>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137161</xdr:rowOff>
    </xdr:from>
    <xdr:to>
      <xdr:col>1</xdr:col>
      <xdr:colOff>676275</xdr:colOff>
      <xdr:row>81</xdr:row>
      <xdr:rowOff>67311</xdr:rowOff>
    </xdr:to>
    <xdr:sp macro="" textlink="">
      <xdr:nvSpPr>
        <xdr:cNvPr id="404" name="円/楕円 403"/>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52088</xdr:rowOff>
    </xdr:from>
    <xdr:ext cx="762000" cy="259045"/>
    <xdr:sp macro="" textlink="">
      <xdr:nvSpPr>
        <xdr:cNvPr id="405" name="テキスト ボックス 404"/>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大阪府の平均をそれぞれ下回っている。この要因としては、公債費が大きなウエイトを占めているため、それ以外の支出を抑制していることがあげられる。今後、市債の償還終了に伴い相対的に数値が上昇することが考えられるが、公債費以外の支出についても、引き続き精査、効率化を進め、支出の抑制に努める。</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20320</xdr:rowOff>
    </xdr:from>
    <xdr:to>
      <xdr:col>24</xdr:col>
      <xdr:colOff>31750</xdr:colOff>
      <xdr:row>81</xdr:row>
      <xdr:rowOff>107950</xdr:rowOff>
    </xdr:to>
    <xdr:cxnSp macro="">
      <xdr:nvCxnSpPr>
        <xdr:cNvPr id="433" name="直線コネクタ 432"/>
        <xdr:cNvCxnSpPr/>
      </xdr:nvCxnSpPr>
      <xdr:spPr>
        <a:xfrm flipV="1">
          <a:off x="16510000" y="1305052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3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35" name="直線コネクタ 43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106697</xdr:rowOff>
    </xdr:from>
    <xdr:ext cx="762000" cy="259045"/>
    <xdr:sp macro="" textlink="">
      <xdr:nvSpPr>
        <xdr:cNvPr id="436" name="公債費以外最大値テキスト"/>
        <xdr:cNvSpPr txBox="1"/>
      </xdr:nvSpPr>
      <xdr:spPr>
        <a:xfrm>
          <a:off x="16598900" y="1279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628650</xdr:colOff>
      <xdr:row>76</xdr:row>
      <xdr:rowOff>20320</xdr:rowOff>
    </xdr:from>
    <xdr:to>
      <xdr:col>24</xdr:col>
      <xdr:colOff>120650</xdr:colOff>
      <xdr:row>76</xdr:row>
      <xdr:rowOff>20320</xdr:rowOff>
    </xdr:to>
    <xdr:cxnSp macro="">
      <xdr:nvCxnSpPr>
        <xdr:cNvPr id="437" name="直線コネクタ 436"/>
        <xdr:cNvCxnSpPr/>
      </xdr:nvCxnSpPr>
      <xdr:spPr>
        <a:xfrm>
          <a:off x="16421100" y="1305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xdr:rowOff>
    </xdr:from>
    <xdr:to>
      <xdr:col>24</xdr:col>
      <xdr:colOff>31750</xdr:colOff>
      <xdr:row>76</xdr:row>
      <xdr:rowOff>20320</xdr:rowOff>
    </xdr:to>
    <xdr:cxnSp macro="">
      <xdr:nvCxnSpPr>
        <xdr:cNvPr id="438" name="直線コネクタ 437"/>
        <xdr:cNvCxnSpPr/>
      </xdr:nvCxnSpPr>
      <xdr:spPr>
        <a:xfrm>
          <a:off x="15671800" y="128752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124477</xdr:rowOff>
    </xdr:from>
    <xdr:ext cx="762000" cy="259045"/>
    <xdr:sp macro="" textlink="">
      <xdr:nvSpPr>
        <xdr:cNvPr id="439" name="公債費以外平均値テキスト"/>
        <xdr:cNvSpPr txBox="1"/>
      </xdr:nvSpPr>
      <xdr:spPr>
        <a:xfrm>
          <a:off x="16598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152400</xdr:rowOff>
    </xdr:from>
    <xdr:to>
      <xdr:col>24</xdr:col>
      <xdr:colOff>82550</xdr:colOff>
      <xdr:row>79</xdr:row>
      <xdr:rowOff>82550</xdr:rowOff>
    </xdr:to>
    <xdr:sp macro="" textlink="">
      <xdr:nvSpPr>
        <xdr:cNvPr id="440" name="フローチャート : 判断 439"/>
        <xdr:cNvSpPr/>
      </xdr:nvSpPr>
      <xdr:spPr>
        <a:xfrm>
          <a:off x="16459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75</xdr:row>
      <xdr:rowOff>16510</xdr:rowOff>
    </xdr:to>
    <xdr:cxnSp macro="">
      <xdr:nvCxnSpPr>
        <xdr:cNvPr id="441" name="直線コネクタ 440"/>
        <xdr:cNvCxnSpPr/>
      </xdr:nvCxnSpPr>
      <xdr:spPr>
        <a:xfrm>
          <a:off x="14782800" y="12745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42" name="フローチャート : 判断 44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3" name="テキスト ボックス 44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74</xdr:row>
      <xdr:rowOff>73660</xdr:rowOff>
    </xdr:to>
    <xdr:cxnSp macro="">
      <xdr:nvCxnSpPr>
        <xdr:cNvPr id="444" name="直線コネクタ 443"/>
        <xdr:cNvCxnSpPr/>
      </xdr:nvCxnSpPr>
      <xdr:spPr>
        <a:xfrm flipV="1">
          <a:off x="13893800" y="12745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45" name="フローチャート : 判断 444"/>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46" name="テキスト ボックス 445"/>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66040</xdr:rowOff>
    </xdr:from>
    <xdr:to>
      <xdr:col>20</xdr:col>
      <xdr:colOff>158750</xdr:colOff>
      <xdr:row>74</xdr:row>
      <xdr:rowOff>73660</xdr:rowOff>
    </xdr:to>
    <xdr:cxnSp macro="">
      <xdr:nvCxnSpPr>
        <xdr:cNvPr id="447" name="直線コネクタ 446"/>
        <xdr:cNvCxnSpPr/>
      </xdr:nvCxnSpPr>
      <xdr:spPr>
        <a:xfrm>
          <a:off x="13004800" y="12753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140970</xdr:rowOff>
    </xdr:from>
    <xdr:to>
      <xdr:col>20</xdr:col>
      <xdr:colOff>209550</xdr:colOff>
      <xdr:row>78</xdr:row>
      <xdr:rowOff>71120</xdr:rowOff>
    </xdr:to>
    <xdr:sp macro="" textlink="">
      <xdr:nvSpPr>
        <xdr:cNvPr id="448" name="フローチャート : 判断 447"/>
        <xdr:cNvSpPr/>
      </xdr:nvSpPr>
      <xdr:spPr>
        <a:xfrm>
          <a:off x="13843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55897</xdr:rowOff>
    </xdr:from>
    <xdr:ext cx="762000" cy="259045"/>
    <xdr:sp macro="" textlink="">
      <xdr:nvSpPr>
        <xdr:cNvPr id="449" name="テキスト ボックス 448"/>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50" name="フローチャート : 判断 449"/>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51" name="テキスト ボックス 450"/>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57" name="円/楕円 456"/>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49547</xdr:rowOff>
    </xdr:from>
    <xdr:ext cx="762000" cy="259045"/>
    <xdr:sp macro="" textlink="">
      <xdr:nvSpPr>
        <xdr:cNvPr id="458" name="公債費以外該当値テキスト"/>
        <xdr:cNvSpPr txBox="1"/>
      </xdr:nvSpPr>
      <xdr:spPr>
        <a:xfrm>
          <a:off x="16598900" y="1290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137160</xdr:rowOff>
    </xdr:from>
    <xdr:to>
      <xdr:col>22</xdr:col>
      <xdr:colOff>615950</xdr:colOff>
      <xdr:row>75</xdr:row>
      <xdr:rowOff>67310</xdr:rowOff>
    </xdr:to>
    <xdr:sp macro="" textlink="">
      <xdr:nvSpPr>
        <xdr:cNvPr id="459" name="円/楕円 458"/>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77487</xdr:rowOff>
    </xdr:from>
    <xdr:ext cx="736600" cy="259045"/>
    <xdr:sp macro="" textlink="">
      <xdr:nvSpPr>
        <xdr:cNvPr id="460" name="テキスト ボックス 459"/>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xdr:rowOff>
    </xdr:from>
    <xdr:to>
      <xdr:col>21</xdr:col>
      <xdr:colOff>412750</xdr:colOff>
      <xdr:row>74</xdr:row>
      <xdr:rowOff>109220</xdr:rowOff>
    </xdr:to>
    <xdr:sp macro="" textlink="">
      <xdr:nvSpPr>
        <xdr:cNvPr id="461" name="円/楕円 460"/>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119397</xdr:rowOff>
    </xdr:from>
    <xdr:ext cx="762000" cy="259045"/>
    <xdr:sp macro="" textlink="">
      <xdr:nvSpPr>
        <xdr:cNvPr id="462" name="テキスト ボックス 461"/>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22860</xdr:rowOff>
    </xdr:from>
    <xdr:to>
      <xdr:col>20</xdr:col>
      <xdr:colOff>209550</xdr:colOff>
      <xdr:row>74</xdr:row>
      <xdr:rowOff>124460</xdr:rowOff>
    </xdr:to>
    <xdr:sp macro="" textlink="">
      <xdr:nvSpPr>
        <xdr:cNvPr id="463" name="円/楕円 462"/>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134637</xdr:rowOff>
    </xdr:from>
    <xdr:ext cx="762000" cy="259045"/>
    <xdr:sp macro="" textlink="">
      <xdr:nvSpPr>
        <xdr:cNvPr id="464" name="テキスト ボックス 463"/>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xdr:rowOff>
    </xdr:from>
    <xdr:to>
      <xdr:col>19</xdr:col>
      <xdr:colOff>6350</xdr:colOff>
      <xdr:row>74</xdr:row>
      <xdr:rowOff>116840</xdr:rowOff>
    </xdr:to>
    <xdr:sp macro="" textlink="">
      <xdr:nvSpPr>
        <xdr:cNvPr id="465" name="円/楕円 464"/>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127017</xdr:rowOff>
    </xdr:from>
    <xdr:ext cx="762000" cy="259045"/>
    <xdr:sp macro="" textlink="">
      <xdr:nvSpPr>
        <xdr:cNvPr id="466" name="テキスト ボックス 465"/>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大阪府交野市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69286</xdr:rowOff>
    </xdr:from>
    <xdr:to>
      <xdr:col>4</xdr:col>
      <xdr:colOff>1117600</xdr:colOff>
      <xdr:row>19</xdr:row>
      <xdr:rowOff>92832</xdr:rowOff>
    </xdr:to>
    <xdr:cxnSp macro="">
      <xdr:nvCxnSpPr>
        <xdr:cNvPr id="43" name="直線コネクタ 42"/>
        <xdr:cNvCxnSpPr/>
      </xdr:nvCxnSpPr>
      <xdr:spPr bwMode="auto">
        <a:xfrm flipV="1">
          <a:off x="5651500" y="2174311"/>
          <a:ext cx="0" cy="1223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103009</xdr:rowOff>
    </xdr:from>
    <xdr:ext cx="762000" cy="259045"/>
    <xdr:sp macro="" textlink="">
      <xdr:nvSpPr>
        <xdr:cNvPr id="44" name="人口1人当たり決算額の推移最小値テキスト130"/>
        <xdr:cNvSpPr txBox="1"/>
      </xdr:nvSpPr>
      <xdr:spPr>
        <a:xfrm>
          <a:off x="5740400" y="340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61,789</a:t>
          </a:r>
          <a:endParaRPr kumimoji="1" lang="ja-JP" altLang="en-US" sz="1000" b="1">
            <a:latin typeface="ＭＳ Ｐゴシック"/>
          </a:endParaRPr>
        </a:p>
      </xdr:txBody>
    </xdr:sp>
    <xdr:clientData/>
  </xdr:oneCellAnchor>
  <xdr:twoCellAnchor>
    <xdr:from>
      <xdr:col>4</xdr:col>
      <xdr:colOff>1028700</xdr:colOff>
      <xdr:row>19</xdr:row>
      <xdr:rowOff>92832</xdr:rowOff>
    </xdr:from>
    <xdr:to>
      <xdr:col>5</xdr:col>
      <xdr:colOff>73025</xdr:colOff>
      <xdr:row>19</xdr:row>
      <xdr:rowOff>92832</xdr:rowOff>
    </xdr:to>
    <xdr:cxnSp macro="">
      <xdr:nvCxnSpPr>
        <xdr:cNvPr id="45" name="直線コネクタ 44"/>
        <xdr:cNvCxnSpPr/>
      </xdr:nvCxnSpPr>
      <xdr:spPr bwMode="auto">
        <a:xfrm>
          <a:off x="5562600" y="33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155663</xdr:rowOff>
    </xdr:from>
    <xdr:ext cx="762000" cy="259045"/>
    <xdr:sp macro="" textlink="">
      <xdr:nvSpPr>
        <xdr:cNvPr id="46" name="人口1人当たり決算額の推移最大値テキスト130"/>
        <xdr:cNvSpPr txBox="1"/>
      </xdr:nvSpPr>
      <xdr:spPr>
        <a:xfrm>
          <a:off x="5740400" y="19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88,554</a:t>
          </a:r>
          <a:endParaRPr kumimoji="1" lang="ja-JP" altLang="en-US" sz="1000" b="1">
            <a:latin typeface="ＭＳ Ｐゴシック"/>
          </a:endParaRPr>
        </a:p>
      </xdr:txBody>
    </xdr:sp>
    <xdr:clientData/>
  </xdr:oneCellAnchor>
  <xdr:twoCellAnchor>
    <xdr:from>
      <xdr:col>4</xdr:col>
      <xdr:colOff>1028700</xdr:colOff>
      <xdr:row>12</xdr:row>
      <xdr:rowOff>69286</xdr:rowOff>
    </xdr:from>
    <xdr:to>
      <xdr:col>5</xdr:col>
      <xdr:colOff>73025</xdr:colOff>
      <xdr:row>12</xdr:row>
      <xdr:rowOff>69286</xdr:rowOff>
    </xdr:to>
    <xdr:cxnSp macro="">
      <xdr:nvCxnSpPr>
        <xdr:cNvPr id="47" name="直線コネクタ 46"/>
        <xdr:cNvCxnSpPr/>
      </xdr:nvCxnSpPr>
      <xdr:spPr bwMode="auto">
        <a:xfrm>
          <a:off x="5562600" y="2174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92832</xdr:rowOff>
    </xdr:from>
    <xdr:to>
      <xdr:col>4</xdr:col>
      <xdr:colOff>1117600</xdr:colOff>
      <xdr:row>20</xdr:row>
      <xdr:rowOff>5324</xdr:rowOff>
    </xdr:to>
    <xdr:cxnSp macro="">
      <xdr:nvCxnSpPr>
        <xdr:cNvPr id="48" name="直線コネクタ 47"/>
        <xdr:cNvCxnSpPr/>
      </xdr:nvCxnSpPr>
      <xdr:spPr bwMode="auto">
        <a:xfrm flipV="1">
          <a:off x="5003800" y="3398007"/>
          <a:ext cx="647700" cy="83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121653</xdr:rowOff>
    </xdr:from>
    <xdr:ext cx="762000" cy="259045"/>
    <xdr:sp macro="" textlink="">
      <xdr:nvSpPr>
        <xdr:cNvPr id="49" name="人口1人当たり決算額の推移平均値テキスト130"/>
        <xdr:cNvSpPr txBox="1"/>
      </xdr:nvSpPr>
      <xdr:spPr>
        <a:xfrm>
          <a:off x="5740400" y="2569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105126</xdr:rowOff>
    </xdr:from>
    <xdr:to>
      <xdr:col>5</xdr:col>
      <xdr:colOff>34925</xdr:colOff>
      <xdr:row>16</xdr:row>
      <xdr:rowOff>35276</xdr:rowOff>
    </xdr:to>
    <xdr:sp macro="" textlink="">
      <xdr:nvSpPr>
        <xdr:cNvPr id="50" name="フローチャート : 判断 49"/>
        <xdr:cNvSpPr/>
      </xdr:nvSpPr>
      <xdr:spPr bwMode="auto">
        <a:xfrm>
          <a:off x="5600700" y="2724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5324</xdr:rowOff>
    </xdr:from>
    <xdr:to>
      <xdr:col>4</xdr:col>
      <xdr:colOff>469900</xdr:colOff>
      <xdr:row>20</xdr:row>
      <xdr:rowOff>60599</xdr:rowOff>
    </xdr:to>
    <xdr:cxnSp macro="">
      <xdr:nvCxnSpPr>
        <xdr:cNvPr id="51" name="直線コネクタ 50"/>
        <xdr:cNvCxnSpPr/>
      </xdr:nvCxnSpPr>
      <xdr:spPr bwMode="auto">
        <a:xfrm flipV="1">
          <a:off x="4305300" y="3481949"/>
          <a:ext cx="698500" cy="55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88438</xdr:rowOff>
    </xdr:from>
    <xdr:to>
      <xdr:col>4</xdr:col>
      <xdr:colOff>520700</xdr:colOff>
      <xdr:row>17</xdr:row>
      <xdr:rowOff>18588</xdr:rowOff>
    </xdr:to>
    <xdr:sp macro="" textlink="">
      <xdr:nvSpPr>
        <xdr:cNvPr id="52" name="フローチャート : 判断 51"/>
        <xdr:cNvSpPr/>
      </xdr:nvSpPr>
      <xdr:spPr bwMode="auto">
        <a:xfrm>
          <a:off x="49530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28765</xdr:rowOff>
    </xdr:from>
    <xdr:ext cx="736600" cy="259045"/>
    <xdr:sp macro="" textlink="">
      <xdr:nvSpPr>
        <xdr:cNvPr id="53" name="テキスト ボックス 52"/>
        <xdr:cNvSpPr txBox="1"/>
      </xdr:nvSpPr>
      <xdr:spPr>
        <a:xfrm>
          <a:off x="4622800" y="264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170876</xdr:rowOff>
    </xdr:from>
    <xdr:to>
      <xdr:col>3</xdr:col>
      <xdr:colOff>904875</xdr:colOff>
      <xdr:row>20</xdr:row>
      <xdr:rowOff>60599</xdr:rowOff>
    </xdr:to>
    <xdr:cxnSp macro="">
      <xdr:nvCxnSpPr>
        <xdr:cNvPr id="54" name="直線コネクタ 53"/>
        <xdr:cNvCxnSpPr/>
      </xdr:nvCxnSpPr>
      <xdr:spPr bwMode="auto">
        <a:xfrm>
          <a:off x="3606800" y="3476051"/>
          <a:ext cx="698500" cy="6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10531</xdr:rowOff>
    </xdr:from>
    <xdr:to>
      <xdr:col>3</xdr:col>
      <xdr:colOff>955675</xdr:colOff>
      <xdr:row>16</xdr:row>
      <xdr:rowOff>112131</xdr:rowOff>
    </xdr:to>
    <xdr:sp macro="" textlink="">
      <xdr:nvSpPr>
        <xdr:cNvPr id="55" name="フローチャート : 判断 54"/>
        <xdr:cNvSpPr/>
      </xdr:nvSpPr>
      <xdr:spPr bwMode="auto">
        <a:xfrm>
          <a:off x="42545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122308</xdr:rowOff>
    </xdr:from>
    <xdr:ext cx="762000" cy="259045"/>
    <xdr:sp macro="" textlink="">
      <xdr:nvSpPr>
        <xdr:cNvPr id="56" name="テキスト ボックス 55"/>
        <xdr:cNvSpPr txBox="1"/>
      </xdr:nvSpPr>
      <xdr:spPr>
        <a:xfrm>
          <a:off x="3924300" y="257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170876</xdr:rowOff>
    </xdr:from>
    <xdr:to>
      <xdr:col>3</xdr:col>
      <xdr:colOff>206375</xdr:colOff>
      <xdr:row>20</xdr:row>
      <xdr:rowOff>25441</xdr:rowOff>
    </xdr:to>
    <xdr:cxnSp macro="">
      <xdr:nvCxnSpPr>
        <xdr:cNvPr id="57" name="直線コネクタ 56"/>
        <xdr:cNvCxnSpPr/>
      </xdr:nvCxnSpPr>
      <xdr:spPr bwMode="auto">
        <a:xfrm flipV="1">
          <a:off x="2908300" y="3476051"/>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94839</xdr:rowOff>
    </xdr:from>
    <xdr:to>
      <xdr:col>3</xdr:col>
      <xdr:colOff>257175</xdr:colOff>
      <xdr:row>16</xdr:row>
      <xdr:rowOff>24989</xdr:rowOff>
    </xdr:to>
    <xdr:sp macro="" textlink="">
      <xdr:nvSpPr>
        <xdr:cNvPr id="58" name="フローチャート : 判断 57"/>
        <xdr:cNvSpPr/>
      </xdr:nvSpPr>
      <xdr:spPr bwMode="auto">
        <a:xfrm>
          <a:off x="35560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35166</xdr:rowOff>
    </xdr:from>
    <xdr:ext cx="762000" cy="259045"/>
    <xdr:sp macro="" textlink="">
      <xdr:nvSpPr>
        <xdr:cNvPr id="59" name="テキスト ボックス 58"/>
        <xdr:cNvSpPr txBox="1"/>
      </xdr:nvSpPr>
      <xdr:spPr>
        <a:xfrm>
          <a:off x="3225800" y="2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23287</xdr:rowOff>
    </xdr:from>
    <xdr:to>
      <xdr:col>2</xdr:col>
      <xdr:colOff>692150</xdr:colOff>
      <xdr:row>18</xdr:row>
      <xdr:rowOff>124887</xdr:rowOff>
    </xdr:to>
    <xdr:sp macro="" textlink="">
      <xdr:nvSpPr>
        <xdr:cNvPr id="60" name="フローチャート : 判断 59"/>
        <xdr:cNvSpPr/>
      </xdr:nvSpPr>
      <xdr:spPr bwMode="auto">
        <a:xfrm>
          <a:off x="2857500" y="3157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135064</xdr:rowOff>
    </xdr:from>
    <xdr:ext cx="762000" cy="259045"/>
    <xdr:sp macro="" textlink="">
      <xdr:nvSpPr>
        <xdr:cNvPr id="61" name="テキスト ボックス 60"/>
        <xdr:cNvSpPr txBox="1"/>
      </xdr:nvSpPr>
      <xdr:spPr>
        <a:xfrm>
          <a:off x="2527300" y="292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42032</xdr:rowOff>
    </xdr:from>
    <xdr:to>
      <xdr:col>5</xdr:col>
      <xdr:colOff>34925</xdr:colOff>
      <xdr:row>19</xdr:row>
      <xdr:rowOff>143632</xdr:rowOff>
    </xdr:to>
    <xdr:sp macro="" textlink="">
      <xdr:nvSpPr>
        <xdr:cNvPr id="67" name="円/楕円 66"/>
        <xdr:cNvSpPr/>
      </xdr:nvSpPr>
      <xdr:spPr bwMode="auto">
        <a:xfrm>
          <a:off x="5600700" y="334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122059</xdr:rowOff>
    </xdr:from>
    <xdr:ext cx="762000" cy="259045"/>
    <xdr:sp macro="" textlink="">
      <xdr:nvSpPr>
        <xdr:cNvPr id="68" name="人口1人当たり決算額の推移該当値テキスト130"/>
        <xdr:cNvSpPr txBox="1"/>
      </xdr:nvSpPr>
      <xdr:spPr>
        <a:xfrm>
          <a:off x="5740400" y="325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125974</xdr:rowOff>
    </xdr:from>
    <xdr:to>
      <xdr:col>4</xdr:col>
      <xdr:colOff>520700</xdr:colOff>
      <xdr:row>20</xdr:row>
      <xdr:rowOff>56124</xdr:rowOff>
    </xdr:to>
    <xdr:sp macro="" textlink="">
      <xdr:nvSpPr>
        <xdr:cNvPr id="69" name="円/楕円 68"/>
        <xdr:cNvSpPr/>
      </xdr:nvSpPr>
      <xdr:spPr bwMode="auto">
        <a:xfrm>
          <a:off x="4953000" y="343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40901</xdr:rowOff>
    </xdr:from>
    <xdr:ext cx="736600" cy="259045"/>
    <xdr:sp macro="" textlink="">
      <xdr:nvSpPr>
        <xdr:cNvPr id="70" name="テキスト ボックス 69"/>
        <xdr:cNvSpPr txBox="1"/>
      </xdr:nvSpPr>
      <xdr:spPr>
        <a:xfrm>
          <a:off x="4622800" y="3517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59,953</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9799</xdr:rowOff>
    </xdr:from>
    <xdr:to>
      <xdr:col>3</xdr:col>
      <xdr:colOff>955675</xdr:colOff>
      <xdr:row>20</xdr:row>
      <xdr:rowOff>111399</xdr:rowOff>
    </xdr:to>
    <xdr:sp macro="" textlink="">
      <xdr:nvSpPr>
        <xdr:cNvPr id="71" name="円/楕円 70"/>
        <xdr:cNvSpPr/>
      </xdr:nvSpPr>
      <xdr:spPr bwMode="auto">
        <a:xfrm>
          <a:off x="4254500" y="348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96176</xdr:rowOff>
    </xdr:from>
    <xdr:ext cx="762000" cy="259045"/>
    <xdr:sp macro="" textlink="">
      <xdr:nvSpPr>
        <xdr:cNvPr id="72" name="テキスト ボックス 71"/>
        <xdr:cNvSpPr txBox="1"/>
      </xdr:nvSpPr>
      <xdr:spPr>
        <a:xfrm>
          <a:off x="3924300" y="35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58,744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120076</xdr:rowOff>
    </xdr:from>
    <xdr:to>
      <xdr:col>3</xdr:col>
      <xdr:colOff>257175</xdr:colOff>
      <xdr:row>20</xdr:row>
      <xdr:rowOff>50226</xdr:rowOff>
    </xdr:to>
    <xdr:sp macro="" textlink="">
      <xdr:nvSpPr>
        <xdr:cNvPr id="73" name="円/楕円 72"/>
        <xdr:cNvSpPr/>
      </xdr:nvSpPr>
      <xdr:spPr bwMode="auto">
        <a:xfrm>
          <a:off x="3556000" y="342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35003</xdr:rowOff>
    </xdr:from>
    <xdr:ext cx="762000" cy="259045"/>
    <xdr:sp macro="" textlink="">
      <xdr:nvSpPr>
        <xdr:cNvPr id="74" name="テキスト ボックス 73"/>
        <xdr:cNvSpPr txBox="1"/>
      </xdr:nvSpPr>
      <xdr:spPr>
        <a:xfrm>
          <a:off x="3225800" y="35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60,082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146091</xdr:rowOff>
    </xdr:from>
    <xdr:to>
      <xdr:col>2</xdr:col>
      <xdr:colOff>692150</xdr:colOff>
      <xdr:row>20</xdr:row>
      <xdr:rowOff>76241</xdr:rowOff>
    </xdr:to>
    <xdr:sp macro="" textlink="">
      <xdr:nvSpPr>
        <xdr:cNvPr id="75" name="円/楕円 74"/>
        <xdr:cNvSpPr/>
      </xdr:nvSpPr>
      <xdr:spPr bwMode="auto">
        <a:xfrm>
          <a:off x="2857500" y="345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61018</xdr:rowOff>
    </xdr:from>
    <xdr:ext cx="762000" cy="259045"/>
    <xdr:sp macro="" textlink="">
      <xdr:nvSpPr>
        <xdr:cNvPr id="76" name="テキスト ボックス 75"/>
        <xdr:cNvSpPr txBox="1"/>
      </xdr:nvSpPr>
      <xdr:spPr>
        <a:xfrm>
          <a:off x="2527300" y="35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230418</xdr:rowOff>
    </xdr:from>
    <xdr:to>
      <xdr:col>4</xdr:col>
      <xdr:colOff>1117600</xdr:colOff>
      <xdr:row>37</xdr:row>
      <xdr:rowOff>272847</xdr:rowOff>
    </xdr:to>
    <xdr:cxnSp macro="">
      <xdr:nvCxnSpPr>
        <xdr:cNvPr id="103" name="直線コネクタ 102"/>
        <xdr:cNvCxnSpPr/>
      </xdr:nvCxnSpPr>
      <xdr:spPr bwMode="auto">
        <a:xfrm flipV="1">
          <a:off x="5651500" y="6154968"/>
          <a:ext cx="0" cy="12425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244924</xdr:rowOff>
    </xdr:from>
    <xdr:ext cx="762000" cy="259045"/>
    <xdr:sp macro="" textlink="">
      <xdr:nvSpPr>
        <xdr:cNvPr id="104" name="人口1人当たり決算額の推移最小値テキスト445"/>
        <xdr:cNvSpPr txBox="1"/>
      </xdr:nvSpPr>
      <xdr:spPr>
        <a:xfrm>
          <a:off x="5740400" y="73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4</xdr:col>
      <xdr:colOff>1028700</xdr:colOff>
      <xdr:row>37</xdr:row>
      <xdr:rowOff>272847</xdr:rowOff>
    </xdr:from>
    <xdr:to>
      <xdr:col>5</xdr:col>
      <xdr:colOff>73025</xdr:colOff>
      <xdr:row>37</xdr:row>
      <xdr:rowOff>272847</xdr:rowOff>
    </xdr:to>
    <xdr:cxnSp macro="">
      <xdr:nvCxnSpPr>
        <xdr:cNvPr id="105" name="直線コネクタ 104"/>
        <xdr:cNvCxnSpPr/>
      </xdr:nvCxnSpPr>
      <xdr:spPr bwMode="auto">
        <a:xfrm>
          <a:off x="5562600" y="7397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145345</xdr:rowOff>
    </xdr:from>
    <xdr:ext cx="762000" cy="259045"/>
    <xdr:sp macro="" textlink="">
      <xdr:nvSpPr>
        <xdr:cNvPr id="106" name="人口1人当たり決算額の推移最大値テキスト445"/>
        <xdr:cNvSpPr txBox="1"/>
      </xdr:nvSpPr>
      <xdr:spPr>
        <a:xfrm>
          <a:off x="5740400" y="58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28,988</a:t>
          </a:r>
          <a:endParaRPr kumimoji="1" lang="ja-JP" altLang="en-US" sz="1000" b="1">
            <a:latin typeface="ＭＳ Ｐゴシック"/>
          </a:endParaRPr>
        </a:p>
      </xdr:txBody>
    </xdr:sp>
    <xdr:clientData/>
  </xdr:oneCellAnchor>
  <xdr:twoCellAnchor>
    <xdr:from>
      <xdr:col>4</xdr:col>
      <xdr:colOff>1028700</xdr:colOff>
      <xdr:row>33</xdr:row>
      <xdr:rowOff>230418</xdr:rowOff>
    </xdr:from>
    <xdr:to>
      <xdr:col>5</xdr:col>
      <xdr:colOff>73025</xdr:colOff>
      <xdr:row>33</xdr:row>
      <xdr:rowOff>230418</xdr:rowOff>
    </xdr:to>
    <xdr:cxnSp macro="">
      <xdr:nvCxnSpPr>
        <xdr:cNvPr id="107" name="直線コネクタ 106"/>
        <xdr:cNvCxnSpPr/>
      </xdr:nvCxnSpPr>
      <xdr:spPr bwMode="auto">
        <a:xfrm>
          <a:off x="5562600" y="6154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248752</xdr:rowOff>
    </xdr:from>
    <xdr:to>
      <xdr:col>4</xdr:col>
      <xdr:colOff>1117600</xdr:colOff>
      <xdr:row>35</xdr:row>
      <xdr:rowOff>2230</xdr:rowOff>
    </xdr:to>
    <xdr:cxnSp macro="">
      <xdr:nvCxnSpPr>
        <xdr:cNvPr id="108" name="直線コネクタ 107"/>
        <xdr:cNvCxnSpPr/>
      </xdr:nvCxnSpPr>
      <xdr:spPr bwMode="auto">
        <a:xfrm flipV="1">
          <a:off x="5003800" y="6516202"/>
          <a:ext cx="647700" cy="9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4111</xdr:rowOff>
    </xdr:from>
    <xdr:ext cx="762000" cy="259045"/>
    <xdr:sp macro="" textlink="">
      <xdr:nvSpPr>
        <xdr:cNvPr id="109" name="人口1人当たり決算額の推移平均値テキスト445"/>
        <xdr:cNvSpPr txBox="1"/>
      </xdr:nvSpPr>
      <xdr:spPr>
        <a:xfrm>
          <a:off x="5740400" y="6614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32034</xdr:rowOff>
    </xdr:from>
    <xdr:to>
      <xdr:col>5</xdr:col>
      <xdr:colOff>34925</xdr:colOff>
      <xdr:row>35</xdr:row>
      <xdr:rowOff>133634</xdr:rowOff>
    </xdr:to>
    <xdr:sp macro="" textlink="">
      <xdr:nvSpPr>
        <xdr:cNvPr id="110" name="フローチャート : 判断 109"/>
        <xdr:cNvSpPr/>
      </xdr:nvSpPr>
      <xdr:spPr bwMode="auto">
        <a:xfrm>
          <a:off x="5600700" y="6642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266080</xdr:rowOff>
    </xdr:from>
    <xdr:to>
      <xdr:col>4</xdr:col>
      <xdr:colOff>469900</xdr:colOff>
      <xdr:row>35</xdr:row>
      <xdr:rowOff>2230</xdr:rowOff>
    </xdr:to>
    <xdr:cxnSp macro="">
      <xdr:nvCxnSpPr>
        <xdr:cNvPr id="111" name="直線コネクタ 110"/>
        <xdr:cNvCxnSpPr/>
      </xdr:nvCxnSpPr>
      <xdr:spPr bwMode="auto">
        <a:xfrm>
          <a:off x="4305300" y="6533530"/>
          <a:ext cx="698500" cy="7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64450</xdr:rowOff>
    </xdr:from>
    <xdr:to>
      <xdr:col>4</xdr:col>
      <xdr:colOff>520700</xdr:colOff>
      <xdr:row>35</xdr:row>
      <xdr:rowOff>166050</xdr:rowOff>
    </xdr:to>
    <xdr:sp macro="" textlink="">
      <xdr:nvSpPr>
        <xdr:cNvPr id="112" name="フローチャート : 判断 111"/>
        <xdr:cNvSpPr/>
      </xdr:nvSpPr>
      <xdr:spPr bwMode="auto">
        <a:xfrm>
          <a:off x="49530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150827</xdr:rowOff>
    </xdr:from>
    <xdr:ext cx="736600" cy="259045"/>
    <xdr:sp macro="" textlink="">
      <xdr:nvSpPr>
        <xdr:cNvPr id="113" name="テキスト ボックス 112"/>
        <xdr:cNvSpPr txBox="1"/>
      </xdr:nvSpPr>
      <xdr:spPr>
        <a:xfrm>
          <a:off x="4622800" y="676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44338</xdr:rowOff>
    </xdr:from>
    <xdr:to>
      <xdr:col>3</xdr:col>
      <xdr:colOff>904875</xdr:colOff>
      <xdr:row>34</xdr:row>
      <xdr:rowOff>266080</xdr:rowOff>
    </xdr:to>
    <xdr:cxnSp macro="">
      <xdr:nvCxnSpPr>
        <xdr:cNvPr id="114" name="直線コネクタ 113"/>
        <xdr:cNvCxnSpPr/>
      </xdr:nvCxnSpPr>
      <xdr:spPr bwMode="auto">
        <a:xfrm>
          <a:off x="3606800" y="6311788"/>
          <a:ext cx="698500" cy="22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13060</xdr:rowOff>
    </xdr:from>
    <xdr:to>
      <xdr:col>3</xdr:col>
      <xdr:colOff>955675</xdr:colOff>
      <xdr:row>35</xdr:row>
      <xdr:rowOff>114660</xdr:rowOff>
    </xdr:to>
    <xdr:sp macro="" textlink="">
      <xdr:nvSpPr>
        <xdr:cNvPr id="115" name="フローチャート : 判断 114"/>
        <xdr:cNvSpPr/>
      </xdr:nvSpPr>
      <xdr:spPr bwMode="auto">
        <a:xfrm>
          <a:off x="42545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99437</xdr:rowOff>
    </xdr:from>
    <xdr:ext cx="762000" cy="259045"/>
    <xdr:sp macro="" textlink="">
      <xdr:nvSpPr>
        <xdr:cNvPr id="116" name="テキスト ボックス 115"/>
        <xdr:cNvSpPr txBox="1"/>
      </xdr:nvSpPr>
      <xdr:spPr>
        <a:xfrm>
          <a:off x="3924300" y="670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329723</xdr:rowOff>
    </xdr:from>
    <xdr:to>
      <xdr:col>3</xdr:col>
      <xdr:colOff>206375</xdr:colOff>
      <xdr:row>34</xdr:row>
      <xdr:rowOff>44338</xdr:rowOff>
    </xdr:to>
    <xdr:cxnSp macro="">
      <xdr:nvCxnSpPr>
        <xdr:cNvPr id="117" name="直線コネクタ 116"/>
        <xdr:cNvCxnSpPr/>
      </xdr:nvCxnSpPr>
      <xdr:spPr bwMode="auto">
        <a:xfrm>
          <a:off x="2908300" y="6254273"/>
          <a:ext cx="698500" cy="5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312435</xdr:rowOff>
    </xdr:from>
    <xdr:to>
      <xdr:col>3</xdr:col>
      <xdr:colOff>257175</xdr:colOff>
      <xdr:row>35</xdr:row>
      <xdr:rowOff>71135</xdr:rowOff>
    </xdr:to>
    <xdr:sp macro="" textlink="">
      <xdr:nvSpPr>
        <xdr:cNvPr id="118" name="フローチャート : 判断 117"/>
        <xdr:cNvSpPr/>
      </xdr:nvSpPr>
      <xdr:spPr bwMode="auto">
        <a:xfrm>
          <a:off x="35560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55912</xdr:rowOff>
    </xdr:from>
    <xdr:ext cx="762000" cy="259045"/>
    <xdr:sp macro="" textlink="">
      <xdr:nvSpPr>
        <xdr:cNvPr id="119" name="テキスト ボックス 118"/>
        <xdr:cNvSpPr txBox="1"/>
      </xdr:nvSpPr>
      <xdr:spPr>
        <a:xfrm>
          <a:off x="3225800" y="666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88224</xdr:rowOff>
    </xdr:from>
    <xdr:to>
      <xdr:col>2</xdr:col>
      <xdr:colOff>692150</xdr:colOff>
      <xdr:row>35</xdr:row>
      <xdr:rowOff>189824</xdr:rowOff>
    </xdr:to>
    <xdr:sp macro="" textlink="">
      <xdr:nvSpPr>
        <xdr:cNvPr id="120" name="フローチャート : 判断 119"/>
        <xdr:cNvSpPr/>
      </xdr:nvSpPr>
      <xdr:spPr bwMode="auto">
        <a:xfrm>
          <a:off x="2857500" y="669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174601</xdr:rowOff>
    </xdr:from>
    <xdr:ext cx="762000" cy="259045"/>
    <xdr:sp macro="" textlink="">
      <xdr:nvSpPr>
        <xdr:cNvPr id="121" name="テキスト ボックス 120"/>
        <xdr:cNvSpPr txBox="1"/>
      </xdr:nvSpPr>
      <xdr:spPr>
        <a:xfrm>
          <a:off x="2527300" y="678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197952</xdr:rowOff>
    </xdr:from>
    <xdr:to>
      <xdr:col>5</xdr:col>
      <xdr:colOff>34925</xdr:colOff>
      <xdr:row>34</xdr:row>
      <xdr:rowOff>299552</xdr:rowOff>
    </xdr:to>
    <xdr:sp macro="" textlink="">
      <xdr:nvSpPr>
        <xdr:cNvPr id="127" name="円/楕円 126"/>
        <xdr:cNvSpPr/>
      </xdr:nvSpPr>
      <xdr:spPr bwMode="auto">
        <a:xfrm>
          <a:off x="5600700" y="646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43029</xdr:rowOff>
    </xdr:from>
    <xdr:ext cx="762000" cy="259045"/>
    <xdr:sp macro="" textlink="">
      <xdr:nvSpPr>
        <xdr:cNvPr id="128" name="人口1人当たり決算額の推移該当値テキスト445"/>
        <xdr:cNvSpPr txBox="1"/>
      </xdr:nvSpPr>
      <xdr:spPr>
        <a:xfrm>
          <a:off x="5740400" y="631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294330</xdr:rowOff>
    </xdr:from>
    <xdr:to>
      <xdr:col>4</xdr:col>
      <xdr:colOff>520700</xdr:colOff>
      <xdr:row>35</xdr:row>
      <xdr:rowOff>53030</xdr:rowOff>
    </xdr:to>
    <xdr:sp macro="" textlink="">
      <xdr:nvSpPr>
        <xdr:cNvPr id="129" name="円/楕円 128"/>
        <xdr:cNvSpPr/>
      </xdr:nvSpPr>
      <xdr:spPr bwMode="auto">
        <a:xfrm>
          <a:off x="4953000" y="656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63207</xdr:rowOff>
    </xdr:from>
    <xdr:ext cx="736600" cy="259045"/>
    <xdr:sp macro="" textlink="">
      <xdr:nvSpPr>
        <xdr:cNvPr id="130" name="テキスト ボックス 129"/>
        <xdr:cNvSpPr txBox="1"/>
      </xdr:nvSpPr>
      <xdr:spPr>
        <a:xfrm>
          <a:off x="4622800" y="633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215280</xdr:rowOff>
    </xdr:from>
    <xdr:to>
      <xdr:col>3</xdr:col>
      <xdr:colOff>955675</xdr:colOff>
      <xdr:row>34</xdr:row>
      <xdr:rowOff>316880</xdr:rowOff>
    </xdr:to>
    <xdr:sp macro="" textlink="">
      <xdr:nvSpPr>
        <xdr:cNvPr id="131" name="円/楕円 130"/>
        <xdr:cNvSpPr/>
      </xdr:nvSpPr>
      <xdr:spPr bwMode="auto">
        <a:xfrm>
          <a:off x="4254500" y="648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327057</xdr:rowOff>
    </xdr:from>
    <xdr:ext cx="762000" cy="259045"/>
    <xdr:sp macro="" textlink="">
      <xdr:nvSpPr>
        <xdr:cNvPr id="132" name="テキスト ボックス 131"/>
        <xdr:cNvSpPr txBox="1"/>
      </xdr:nvSpPr>
      <xdr:spPr>
        <a:xfrm>
          <a:off x="3924300" y="625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336438</xdr:rowOff>
    </xdr:from>
    <xdr:to>
      <xdr:col>3</xdr:col>
      <xdr:colOff>257175</xdr:colOff>
      <xdr:row>34</xdr:row>
      <xdr:rowOff>95138</xdr:rowOff>
    </xdr:to>
    <xdr:sp macro="" textlink="">
      <xdr:nvSpPr>
        <xdr:cNvPr id="133" name="円/楕円 132"/>
        <xdr:cNvSpPr/>
      </xdr:nvSpPr>
      <xdr:spPr bwMode="auto">
        <a:xfrm>
          <a:off x="3556000" y="626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105315</xdr:rowOff>
    </xdr:from>
    <xdr:ext cx="762000" cy="259045"/>
    <xdr:sp macro="" textlink="">
      <xdr:nvSpPr>
        <xdr:cNvPr id="134" name="テキスト ボックス 133"/>
        <xdr:cNvSpPr txBox="1"/>
      </xdr:nvSpPr>
      <xdr:spPr>
        <a:xfrm>
          <a:off x="3225800" y="602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25,558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278923</xdr:rowOff>
    </xdr:from>
    <xdr:to>
      <xdr:col>2</xdr:col>
      <xdr:colOff>692150</xdr:colOff>
      <xdr:row>34</xdr:row>
      <xdr:rowOff>37623</xdr:rowOff>
    </xdr:to>
    <xdr:sp macro="" textlink="">
      <xdr:nvSpPr>
        <xdr:cNvPr id="135" name="円/楕円 134"/>
        <xdr:cNvSpPr/>
      </xdr:nvSpPr>
      <xdr:spPr bwMode="auto">
        <a:xfrm>
          <a:off x="2857500" y="620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47800</xdr:rowOff>
    </xdr:from>
    <xdr:ext cx="762000" cy="259045"/>
    <xdr:sp macro="" textlink="">
      <xdr:nvSpPr>
        <xdr:cNvPr id="136" name="テキスト ボックス 135"/>
        <xdr:cNvSpPr txBox="1"/>
      </xdr:nvSpPr>
      <xdr:spPr>
        <a:xfrm>
          <a:off x="2527300" y="597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近年は、財政健全化計画の実施もあり、基金を減らすことなく実質収支で黒字を維持することができている。しかしながら、今後は社会保障関連経費の増加や、施設の老朽化対策、それに係る公債費負担の増加による財政状況の悪化が懸念されるところである。行革の取り組みを今後も着実に行うことで、基金の取り崩しも最小限に抑え、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過去より連結実質赤字比率は黒字で推移しており、平成２４年度からはすべての会計において黒字となっている。この連結における黒字額の多くは水道事業に依存している状態である。今後、国民健康保険</a:t>
          </a:r>
          <a:r>
            <a:rPr kumimoji="1" lang="ja-JP" altLang="en-US" sz="1400">
              <a:solidFill>
                <a:schemeClr val="dk1"/>
              </a:solidFill>
              <a:effectLst/>
              <a:latin typeface="+mn-lt"/>
              <a:ea typeface="+mn-ea"/>
              <a:cs typeface="+mn-cs"/>
            </a:rPr>
            <a:t>特別</a:t>
          </a:r>
          <a:r>
            <a:rPr kumimoji="1" lang="ja-JP" altLang="ja-JP" sz="1400">
              <a:solidFill>
                <a:schemeClr val="dk1"/>
              </a:solidFill>
              <a:effectLst/>
              <a:latin typeface="+mn-lt"/>
              <a:ea typeface="+mn-ea"/>
              <a:cs typeface="+mn-cs"/>
            </a:rPr>
            <a:t>会計等で収支の悪化も予測されることから、一般会計だけでなく、市全体としてバランスのとれた適正な市政運営に努める。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２６年度における実質公債費比率は１２．７％となっており、平成２５年度の１３．７％と比較し１．０ポイントの改善となっている。ここ数年比率の改善はみられるものの、類似団体と比較すると、依然高い比率となっている。今後は、平成の初頭に行った都市基盤整備に係る</a:t>
          </a:r>
          <a:r>
            <a:rPr kumimoji="1" lang="ja-JP" altLang="en-US" sz="1400">
              <a:solidFill>
                <a:schemeClr val="dk1"/>
              </a:solidFill>
              <a:effectLst/>
              <a:latin typeface="+mn-lt"/>
              <a:ea typeface="+mn-ea"/>
              <a:cs typeface="+mn-cs"/>
            </a:rPr>
            <a:t>市債の</a:t>
          </a:r>
          <a:r>
            <a:rPr kumimoji="1" lang="ja-JP" altLang="ja-JP" sz="1400">
              <a:solidFill>
                <a:schemeClr val="dk1"/>
              </a:solidFill>
              <a:effectLst/>
              <a:latin typeface="+mn-lt"/>
              <a:ea typeface="+mn-ea"/>
              <a:cs typeface="+mn-cs"/>
            </a:rPr>
            <a:t>償還が順次終了していくことから、比率の改善が見込まれるが、新学校給食センターや新ごみ処理場の整備に係る</a:t>
          </a:r>
          <a:r>
            <a:rPr kumimoji="1" lang="ja-JP" altLang="en-US" sz="1400">
              <a:solidFill>
                <a:schemeClr val="dk1"/>
              </a:solidFill>
              <a:effectLst/>
              <a:latin typeface="+mn-lt"/>
              <a:ea typeface="+mn-ea"/>
              <a:cs typeface="+mn-cs"/>
            </a:rPr>
            <a:t>市債の</a:t>
          </a:r>
          <a:r>
            <a:rPr kumimoji="1" lang="ja-JP" altLang="ja-JP" sz="1400">
              <a:solidFill>
                <a:schemeClr val="dk1"/>
              </a:solidFill>
              <a:effectLst/>
              <a:latin typeface="+mn-lt"/>
              <a:ea typeface="+mn-ea"/>
              <a:cs typeface="+mn-cs"/>
            </a:rPr>
            <a:t>償還が数年後から始まることで、再び数値の悪化が予想される。今後は、</a:t>
          </a:r>
          <a:r>
            <a:rPr kumimoji="1" lang="ja-JP" altLang="en-US" sz="1400" baseline="0">
              <a:solidFill>
                <a:sysClr val="windowText" lastClr="000000"/>
              </a:solidFill>
              <a:effectLst/>
              <a:latin typeface="+mn-lt"/>
              <a:ea typeface="+mn-ea"/>
              <a:cs typeface="+mn-cs"/>
            </a:rPr>
            <a:t>市債の</a:t>
          </a:r>
          <a:r>
            <a:rPr kumimoji="1" lang="ja-JP" altLang="ja-JP" sz="1400">
              <a:solidFill>
                <a:schemeClr val="dk1"/>
              </a:solidFill>
              <a:effectLst/>
              <a:latin typeface="+mn-lt"/>
              <a:ea typeface="+mn-ea"/>
              <a:cs typeface="+mn-cs"/>
            </a:rPr>
            <a:t>新規発行の抑制や低利率での借入に努めるなど、比率の改善に努める。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２６年度における将来負担比率は１８３．１％となっており、平成２５年度の２１０．１％と比べ２７ポイント改善し、早期健全化基準もクリアしているものの、全国的に見ても非常に高い数値となっている。この要因としては、都市基盤整備伴う多額の</a:t>
          </a:r>
          <a:r>
            <a:rPr kumimoji="1" lang="ja-JP" altLang="en-US" sz="1400">
              <a:solidFill>
                <a:schemeClr val="dk1"/>
              </a:solidFill>
              <a:effectLst/>
              <a:latin typeface="+mn-lt"/>
              <a:ea typeface="+mn-ea"/>
              <a:cs typeface="+mn-cs"/>
            </a:rPr>
            <a:t>市債の発行</a:t>
          </a:r>
          <a:r>
            <a:rPr kumimoji="1" lang="ja-JP" altLang="ja-JP" sz="1400">
              <a:solidFill>
                <a:schemeClr val="dk1"/>
              </a:solidFill>
              <a:effectLst/>
              <a:latin typeface="+mn-lt"/>
              <a:ea typeface="+mn-ea"/>
              <a:cs typeface="+mn-cs"/>
            </a:rPr>
            <a:t>や、土地開発公社において、第二京阪道路関連用地等の多額の用地取得を行ったことにより、多額の債務を抱えることとなった。ここ数年は順調に比率は低下しているものの、今後は新学校給食センターや新ごみ処理場の建設</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老朽化した施設の更新等</a:t>
          </a:r>
          <a:r>
            <a:rPr kumimoji="1" lang="ja-JP" altLang="en-US" sz="1400">
              <a:solidFill>
                <a:schemeClr val="dk1"/>
              </a:solidFill>
              <a:effectLst/>
              <a:latin typeface="+mn-lt"/>
              <a:ea typeface="+mn-ea"/>
              <a:cs typeface="+mn-cs"/>
            </a:rPr>
            <a:t>による多額の市債発行による</a:t>
          </a:r>
          <a:r>
            <a:rPr kumimoji="1" lang="ja-JP" altLang="ja-JP" sz="1400">
              <a:solidFill>
                <a:schemeClr val="dk1"/>
              </a:solidFill>
              <a:effectLst/>
              <a:latin typeface="+mn-lt"/>
              <a:ea typeface="+mn-ea"/>
              <a:cs typeface="+mn-cs"/>
            </a:rPr>
            <a:t>比率の悪化が見込まれるところである。今後も土地開発公社の健全化を</a:t>
          </a:r>
          <a:r>
            <a:rPr kumimoji="1" lang="ja-JP" altLang="en-US" sz="1400" baseline="0">
              <a:solidFill>
                <a:sysClr val="windowText" lastClr="000000"/>
              </a:solidFill>
              <a:effectLst/>
              <a:latin typeface="+mn-lt"/>
              <a:ea typeface="+mn-ea"/>
              <a:cs typeface="+mn-cs"/>
            </a:rPr>
            <a:t>進め</a:t>
          </a:r>
          <a:r>
            <a:rPr kumimoji="1" lang="ja-JP" altLang="ja-JP" sz="1400">
              <a:solidFill>
                <a:schemeClr val="dk1"/>
              </a:solidFill>
              <a:effectLst/>
              <a:latin typeface="+mn-lt"/>
              <a:ea typeface="+mn-ea"/>
              <a:cs typeface="+mn-cs"/>
            </a:rPr>
            <a:t>つつ、新規の公共投資の抑制等で、数値の改善に努める。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23128254</v>
      </c>
      <c r="BO4" s="379"/>
      <c r="BP4" s="379"/>
      <c r="BQ4" s="379"/>
      <c r="BR4" s="379"/>
      <c r="BS4" s="379"/>
      <c r="BT4" s="379"/>
      <c r="BU4" s="380"/>
      <c r="BV4" s="378">
        <v>25087647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1.9</v>
      </c>
      <c r="CU4" s="556"/>
      <c r="CV4" s="556"/>
      <c r="CW4" s="556"/>
      <c r="CX4" s="556"/>
      <c r="CY4" s="556"/>
      <c r="CZ4" s="556"/>
      <c r="DA4" s="557"/>
      <c r="DB4" s="555">
        <v>2.1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22340775</v>
      </c>
      <c r="BO5" s="384"/>
      <c r="BP5" s="384"/>
      <c r="BQ5" s="384"/>
      <c r="BR5" s="384"/>
      <c r="BS5" s="384"/>
      <c r="BT5" s="384"/>
      <c r="BU5" s="385"/>
      <c r="BV5" s="383">
        <v>24612473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96.8</v>
      </c>
      <c r="CU5" s="354"/>
      <c r="CV5" s="354"/>
      <c r="CW5" s="354"/>
      <c r="CX5" s="354"/>
      <c r="CY5" s="354"/>
      <c r="CZ5" s="354"/>
      <c r="DA5" s="355"/>
      <c r="DB5" s="353">
        <v>93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787479</v>
      </c>
      <c r="BO6" s="384"/>
      <c r="BP6" s="384"/>
      <c r="BQ6" s="384"/>
      <c r="BR6" s="384"/>
      <c r="BS6" s="384"/>
      <c r="BT6" s="384"/>
      <c r="BU6" s="385"/>
      <c r="BV6" s="383">
        <v>475174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106.4</v>
      </c>
      <c r="CU6" s="530"/>
      <c r="CV6" s="530"/>
      <c r="CW6" s="530"/>
      <c r="CX6" s="530"/>
      <c r="CY6" s="530"/>
      <c r="CZ6" s="530"/>
      <c r="DA6" s="531"/>
      <c r="DB6" s="529">
        <v>102.8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512458</v>
      </c>
      <c r="BO7" s="384"/>
      <c r="BP7" s="384"/>
      <c r="BQ7" s="384"/>
      <c r="BR7" s="384"/>
      <c r="BS7" s="384"/>
      <c r="BT7" s="384"/>
      <c r="BU7" s="385"/>
      <c r="BV7" s="383">
        <v>179403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14110502</v>
      </c>
      <c r="CU7" s="384"/>
      <c r="CV7" s="384"/>
      <c r="CW7" s="384"/>
      <c r="CX7" s="384"/>
      <c r="CY7" s="384"/>
      <c r="CZ7" s="384"/>
      <c r="DA7" s="385"/>
      <c r="DB7" s="383">
        <v>14237528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275021</v>
      </c>
      <c r="BO8" s="384"/>
      <c r="BP8" s="384"/>
      <c r="BQ8" s="384"/>
      <c r="BR8" s="384"/>
      <c r="BS8" s="384"/>
      <c r="BT8" s="384"/>
      <c r="BU8" s="385"/>
      <c r="BV8" s="383">
        <v>295771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v>
      </c>
      <c r="CU8" s="493"/>
      <c r="CV8" s="493"/>
      <c r="CW8" s="493"/>
      <c r="CX8" s="493"/>
      <c r="CY8" s="493"/>
      <c r="CZ8" s="493"/>
      <c r="DA8" s="494"/>
      <c r="DB8" s="492">
        <v>0.69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77686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-20750</v>
      </c>
      <c r="BO9" s="384"/>
      <c r="BP9" s="384"/>
      <c r="BQ9" s="384"/>
      <c r="BR9" s="384"/>
      <c r="BS9" s="384"/>
      <c r="BT9" s="384"/>
      <c r="BU9" s="385"/>
      <c r="BV9" s="383">
        <v>57395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21.8</v>
      </c>
      <c r="CU9" s="354"/>
      <c r="CV9" s="354"/>
      <c r="CW9" s="354"/>
      <c r="CX9" s="354"/>
      <c r="CY9" s="354"/>
      <c r="CZ9" s="354"/>
      <c r="DA9" s="355"/>
      <c r="DB9" s="353">
        <v>20.9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77644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152577</v>
      </c>
      <c r="BO10" s="384"/>
      <c r="BP10" s="384"/>
      <c r="BQ10" s="384"/>
      <c r="BR10" s="384"/>
      <c r="BS10" s="384"/>
      <c r="BT10" s="384"/>
      <c r="BU10" s="385"/>
      <c r="BV10" s="383">
        <v>471864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v>29345</v>
      </c>
      <c r="BO11" s="384"/>
      <c r="BP11" s="384"/>
      <c r="BQ11" s="384"/>
      <c r="BR11" s="384"/>
      <c r="BS11" s="384"/>
      <c r="BT11" s="384"/>
      <c r="BU11" s="385"/>
      <c r="BV11" s="383">
        <v>50376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78055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77605</v>
      </c>
      <c r="S13" s="485"/>
      <c r="T13" s="485"/>
      <c r="U13" s="485"/>
      <c r="V13" s="486"/>
      <c r="W13" s="472" t="s">
        <v>124</v>
      </c>
      <c r="X13" s="396"/>
      <c r="Y13" s="396"/>
      <c r="Z13" s="396"/>
      <c r="AA13" s="396"/>
      <c r="AB13" s="397"/>
      <c r="AC13" s="359">
        <v>260</v>
      </c>
      <c r="AD13" s="360"/>
      <c r="AE13" s="360"/>
      <c r="AF13" s="360"/>
      <c r="AG13" s="361"/>
      <c r="AH13" s="359">
        <v>353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161172</v>
      </c>
      <c r="BO13" s="384"/>
      <c r="BP13" s="384"/>
      <c r="BQ13" s="384"/>
      <c r="BR13" s="384"/>
      <c r="BS13" s="384"/>
      <c r="BT13" s="384"/>
      <c r="BU13" s="385"/>
      <c r="BV13" s="383">
        <v>579635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12.7</v>
      </c>
      <c r="CU13" s="354"/>
      <c r="CV13" s="354"/>
      <c r="CW13" s="354"/>
      <c r="CX13" s="354"/>
      <c r="CY13" s="354"/>
      <c r="CZ13" s="354"/>
      <c r="DA13" s="355"/>
      <c r="DB13" s="353">
        <v>13.7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78261</v>
      </c>
      <c r="S14" s="485"/>
      <c r="T14" s="485"/>
      <c r="U14" s="485"/>
      <c r="V14" s="486"/>
      <c r="W14" s="487"/>
      <c r="X14" s="399"/>
      <c r="Y14" s="399"/>
      <c r="Z14" s="399"/>
      <c r="AA14" s="399"/>
      <c r="AB14" s="400"/>
      <c r="AC14" s="477">
        <v>0.8</v>
      </c>
      <c r="AD14" s="478"/>
      <c r="AE14" s="478"/>
      <c r="AF14" s="478"/>
      <c r="AG14" s="479"/>
      <c r="AH14" s="477">
        <v>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183.1</v>
      </c>
      <c r="CU14" s="456"/>
      <c r="CV14" s="456"/>
      <c r="CW14" s="456"/>
      <c r="CX14" s="456"/>
      <c r="CY14" s="456"/>
      <c r="CZ14" s="456"/>
      <c r="DA14" s="457"/>
      <c r="DB14" s="488">
        <v>210.1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77806</v>
      </c>
      <c r="S15" s="485"/>
      <c r="T15" s="485"/>
      <c r="U15" s="485"/>
      <c r="V15" s="486"/>
      <c r="W15" s="472" t="s">
        <v>131</v>
      </c>
      <c r="X15" s="396"/>
      <c r="Y15" s="396"/>
      <c r="Z15" s="396"/>
      <c r="AA15" s="396"/>
      <c r="AB15" s="397"/>
      <c r="AC15" s="359">
        <v>8516</v>
      </c>
      <c r="AD15" s="360"/>
      <c r="AE15" s="360"/>
      <c r="AF15" s="360"/>
      <c r="AG15" s="361"/>
      <c r="AH15" s="359">
        <v>9786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7492624</v>
      </c>
      <c r="BO15" s="379"/>
      <c r="BP15" s="379"/>
      <c r="BQ15" s="379"/>
      <c r="BR15" s="379"/>
      <c r="BS15" s="379"/>
      <c r="BT15" s="379"/>
      <c r="BU15" s="380"/>
      <c r="BV15" s="378">
        <v>7435191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26.7</v>
      </c>
      <c r="AD16" s="478"/>
      <c r="AE16" s="478"/>
      <c r="AF16" s="478"/>
      <c r="AG16" s="479"/>
      <c r="AH16" s="477">
        <v>28.3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10686930</v>
      </c>
      <c r="BO16" s="384"/>
      <c r="BP16" s="384"/>
      <c r="BQ16" s="384"/>
      <c r="BR16" s="384"/>
      <c r="BS16" s="384"/>
      <c r="BT16" s="384"/>
      <c r="BU16" s="385"/>
      <c r="BV16" s="383">
        <v>10619643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23168</v>
      </c>
      <c r="AD17" s="360"/>
      <c r="AE17" s="360"/>
      <c r="AF17" s="360"/>
      <c r="AG17" s="361"/>
      <c r="AH17" s="359">
        <v>23590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9619999</v>
      </c>
      <c r="BO17" s="384"/>
      <c r="BP17" s="384"/>
      <c r="BQ17" s="384"/>
      <c r="BR17" s="384"/>
      <c r="BS17" s="384"/>
      <c r="BT17" s="384"/>
      <c r="BU17" s="385"/>
      <c r="BV17" s="383">
        <v>9653967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25.55</v>
      </c>
      <c r="M18" s="448"/>
      <c r="N18" s="448"/>
      <c r="O18" s="448"/>
      <c r="P18" s="448"/>
      <c r="Q18" s="448"/>
      <c r="R18" s="449"/>
      <c r="S18" s="449"/>
      <c r="T18" s="449"/>
      <c r="U18" s="449"/>
      <c r="V18" s="450"/>
      <c r="W18" s="464"/>
      <c r="X18" s="465"/>
      <c r="Y18" s="465"/>
      <c r="Z18" s="465"/>
      <c r="AA18" s="465"/>
      <c r="AB18" s="473"/>
      <c r="AC18" s="347">
        <v>72.5</v>
      </c>
      <c r="AD18" s="348"/>
      <c r="AE18" s="348"/>
      <c r="AF18" s="348"/>
      <c r="AG18" s="451"/>
      <c r="AH18" s="347">
        <v>68.3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13924479</v>
      </c>
      <c r="BO18" s="384"/>
      <c r="BP18" s="384"/>
      <c r="BQ18" s="384"/>
      <c r="BR18" s="384"/>
      <c r="BS18" s="384"/>
      <c r="BT18" s="384"/>
      <c r="BU18" s="385"/>
      <c r="BV18" s="383">
        <v>13439565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3041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16413275</v>
      </c>
      <c r="BO19" s="384"/>
      <c r="BP19" s="384"/>
      <c r="BQ19" s="384"/>
      <c r="BR19" s="384"/>
      <c r="BS19" s="384"/>
      <c r="BT19" s="384"/>
      <c r="BU19" s="385"/>
      <c r="BV19" s="383">
        <v>16313400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28488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30572997</v>
      </c>
      <c r="BO23" s="384"/>
      <c r="BP23" s="384"/>
      <c r="BQ23" s="384"/>
      <c r="BR23" s="384"/>
      <c r="BS23" s="384"/>
      <c r="BT23" s="384"/>
      <c r="BU23" s="385"/>
      <c r="BV23" s="383">
        <v>31595595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7425</v>
      </c>
      <c r="R24" s="360"/>
      <c r="S24" s="360"/>
      <c r="T24" s="360"/>
      <c r="U24" s="360"/>
      <c r="V24" s="361"/>
      <c r="W24" s="425"/>
      <c r="X24" s="416"/>
      <c r="Y24" s="417"/>
      <c r="Z24" s="356" t="s">
        <v>154</v>
      </c>
      <c r="AA24" s="357"/>
      <c r="AB24" s="357"/>
      <c r="AC24" s="357"/>
      <c r="AD24" s="357"/>
      <c r="AE24" s="357"/>
      <c r="AF24" s="357"/>
      <c r="AG24" s="358"/>
      <c r="AH24" s="359">
        <v>454</v>
      </c>
      <c r="AI24" s="360"/>
      <c r="AJ24" s="360"/>
      <c r="AK24" s="360"/>
      <c r="AL24" s="361"/>
      <c r="AM24" s="359">
        <v>1411486</v>
      </c>
      <c r="AN24" s="360"/>
      <c r="AO24" s="360"/>
      <c r="AP24" s="360"/>
      <c r="AQ24" s="360"/>
      <c r="AR24" s="361"/>
      <c r="AS24" s="359">
        <v>3109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13526021</v>
      </c>
      <c r="BO24" s="384"/>
      <c r="BP24" s="384"/>
      <c r="BQ24" s="384"/>
      <c r="BR24" s="384"/>
      <c r="BS24" s="384"/>
      <c r="BT24" s="384"/>
      <c r="BU24" s="385"/>
      <c r="BV24" s="383">
        <v>12635279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7000</v>
      </c>
      <c r="R25" s="360"/>
      <c r="S25" s="360"/>
      <c r="T25" s="360"/>
      <c r="U25" s="360"/>
      <c r="V25" s="361"/>
      <c r="W25" s="425"/>
      <c r="X25" s="416"/>
      <c r="Y25" s="417"/>
      <c r="Z25" s="356" t="s">
        <v>157</v>
      </c>
      <c r="AA25" s="357"/>
      <c r="AB25" s="357"/>
      <c r="AC25" s="357"/>
      <c r="AD25" s="357"/>
      <c r="AE25" s="357"/>
      <c r="AF25" s="357"/>
      <c r="AG25" s="358"/>
      <c r="AH25" s="359">
        <v>73</v>
      </c>
      <c r="AI25" s="360"/>
      <c r="AJ25" s="360"/>
      <c r="AK25" s="360"/>
      <c r="AL25" s="361"/>
      <c r="AM25" s="359">
        <v>204619</v>
      </c>
      <c r="AN25" s="360"/>
      <c r="AO25" s="360"/>
      <c r="AP25" s="360"/>
      <c r="AQ25" s="360"/>
      <c r="AR25" s="361"/>
      <c r="AS25" s="359">
        <v>2803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15826031</v>
      </c>
      <c r="BO25" s="379"/>
      <c r="BP25" s="379"/>
      <c r="BQ25" s="379"/>
      <c r="BR25" s="379"/>
      <c r="BS25" s="379"/>
      <c r="BT25" s="379"/>
      <c r="BU25" s="380"/>
      <c r="BV25" s="378">
        <v>17538483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6160</v>
      </c>
      <c r="R26" s="360"/>
      <c r="S26" s="360"/>
      <c r="T26" s="360"/>
      <c r="U26" s="360"/>
      <c r="V26" s="361"/>
      <c r="W26" s="425"/>
      <c r="X26" s="416"/>
      <c r="Y26" s="417"/>
      <c r="Z26" s="356" t="s">
        <v>160</v>
      </c>
      <c r="AA26" s="438"/>
      <c r="AB26" s="438"/>
      <c r="AC26" s="438"/>
      <c r="AD26" s="438"/>
      <c r="AE26" s="438"/>
      <c r="AF26" s="438"/>
      <c r="AG26" s="439"/>
      <c r="AH26" s="359">
        <v>61</v>
      </c>
      <c r="AI26" s="360"/>
      <c r="AJ26" s="360"/>
      <c r="AK26" s="360"/>
      <c r="AL26" s="361"/>
      <c r="AM26" s="359">
        <v>215940</v>
      </c>
      <c r="AN26" s="360"/>
      <c r="AO26" s="360"/>
      <c r="AP26" s="360"/>
      <c r="AQ26" s="360"/>
      <c r="AR26" s="361"/>
      <c r="AS26" s="359">
        <v>3540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6210</v>
      </c>
      <c r="R27" s="360"/>
      <c r="S27" s="360"/>
      <c r="T27" s="360"/>
      <c r="U27" s="360"/>
      <c r="V27" s="361"/>
      <c r="W27" s="425"/>
      <c r="X27" s="416"/>
      <c r="Y27" s="417"/>
      <c r="Z27" s="356" t="s">
        <v>163</v>
      </c>
      <c r="AA27" s="357"/>
      <c r="AB27" s="357"/>
      <c r="AC27" s="357"/>
      <c r="AD27" s="357"/>
      <c r="AE27" s="357"/>
      <c r="AF27" s="357"/>
      <c r="AG27" s="358"/>
      <c r="AH27" s="359">
        <v>24</v>
      </c>
      <c r="AI27" s="360"/>
      <c r="AJ27" s="360"/>
      <c r="AK27" s="360"/>
      <c r="AL27" s="361"/>
      <c r="AM27" s="359">
        <v>76984</v>
      </c>
      <c r="AN27" s="360"/>
      <c r="AO27" s="360"/>
      <c r="AP27" s="360"/>
      <c r="AQ27" s="360"/>
      <c r="AR27" s="361"/>
      <c r="AS27" s="359">
        <v>3208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5715</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2606608</v>
      </c>
      <c r="BO28" s="379"/>
      <c r="BP28" s="379"/>
      <c r="BQ28" s="379"/>
      <c r="BR28" s="379"/>
      <c r="BS28" s="379"/>
      <c r="BT28" s="379"/>
      <c r="BU28" s="380"/>
      <c r="BV28" s="378">
        <v>2454031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13</v>
      </c>
      <c r="M29" s="360"/>
      <c r="N29" s="360"/>
      <c r="O29" s="360"/>
      <c r="P29" s="361"/>
      <c r="Q29" s="359">
        <v>5400</v>
      </c>
      <c r="R29" s="360"/>
      <c r="S29" s="360"/>
      <c r="T29" s="360"/>
      <c r="U29" s="360"/>
      <c r="V29" s="361"/>
      <c r="W29" s="426"/>
      <c r="X29" s="427"/>
      <c r="Y29" s="428"/>
      <c r="Z29" s="356" t="s">
        <v>170</v>
      </c>
      <c r="AA29" s="357"/>
      <c r="AB29" s="357"/>
      <c r="AC29" s="357"/>
      <c r="AD29" s="357"/>
      <c r="AE29" s="357"/>
      <c r="AF29" s="357"/>
      <c r="AG29" s="358"/>
      <c r="AH29" s="359">
        <v>478</v>
      </c>
      <c r="AI29" s="360"/>
      <c r="AJ29" s="360"/>
      <c r="AK29" s="360"/>
      <c r="AL29" s="361"/>
      <c r="AM29" s="359">
        <v>1488470</v>
      </c>
      <c r="AN29" s="360"/>
      <c r="AO29" s="360"/>
      <c r="AP29" s="360"/>
      <c r="AQ29" s="360"/>
      <c r="AR29" s="361"/>
      <c r="AS29" s="359">
        <v>3114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648085</v>
      </c>
      <c r="BO29" s="384"/>
      <c r="BP29" s="384"/>
      <c r="BQ29" s="384"/>
      <c r="BR29" s="384"/>
      <c r="BS29" s="384"/>
      <c r="BT29" s="384"/>
      <c r="BU29" s="385"/>
      <c r="BV29" s="383">
        <v>646992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1746148</v>
      </c>
      <c r="BO30" s="387"/>
      <c r="BP30" s="387"/>
      <c r="BQ30" s="387"/>
      <c r="BR30" s="387"/>
      <c r="BS30" s="387"/>
      <c r="BT30" s="387"/>
      <c r="BU30" s="388"/>
      <c r="BV30" s="386">
        <v>1729643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四條畷市交野市清掃施設組合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交野市体育文化協会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北河内4市リサイクル施設組合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交野市土地開発公社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大阪府後期高齢者医療広域連合（後期高齢者医療特別会計）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31842</v>
      </c>
      <c r="J41" s="83">
        <v>30591</v>
      </c>
      <c r="K41" s="83">
        <v>29869</v>
      </c>
      <c r="L41" s="83">
        <v>31596</v>
      </c>
      <c r="M41" s="84">
        <v>30573</v>
      </c>
    </row>
    <row r="42" spans="2:13" ht="27.75" customHeight="1">
      <c r="B42" s="1171"/>
      <c r="C42" s="1172"/>
      <c r="D42" s="85"/>
      <c r="E42" s="1175" t="s">
        <v>26</v>
      </c>
      <c r="F42" s="1175"/>
      <c r="G42" s="1175"/>
      <c r="H42" s="1176"/>
      <c r="I42" s="86">
        <v>19473</v>
      </c>
      <c r="J42" s="87">
        <v>18844</v>
      </c>
      <c r="K42" s="87">
        <v>17779</v>
      </c>
      <c r="L42" s="87">
        <v>14555</v>
      </c>
      <c r="M42" s="88">
        <v>12616</v>
      </c>
    </row>
    <row r="43" spans="2:13" ht="27.75" customHeight="1">
      <c r="B43" s="1171"/>
      <c r="C43" s="1172"/>
      <c r="D43" s="85"/>
      <c r="E43" s="1175" t="s">
        <v>27</v>
      </c>
      <c r="F43" s="1175"/>
      <c r="G43" s="1175"/>
      <c r="H43" s="1176"/>
      <c r="I43" s="86">
        <v>2215</v>
      </c>
      <c r="J43" s="87">
        <v>1974</v>
      </c>
      <c r="K43" s="87">
        <v>2426</v>
      </c>
      <c r="L43" s="87">
        <v>2260</v>
      </c>
      <c r="M43" s="88">
        <v>1997</v>
      </c>
    </row>
    <row r="44" spans="2:13" ht="27.75" customHeight="1">
      <c r="B44" s="1171"/>
      <c r="C44" s="1172"/>
      <c r="D44" s="85"/>
      <c r="E44" s="1175" t="s">
        <v>28</v>
      </c>
      <c r="F44" s="1175"/>
      <c r="G44" s="1175"/>
      <c r="H44" s="1176"/>
      <c r="I44" s="86">
        <v>256</v>
      </c>
      <c r="J44" s="87">
        <v>195</v>
      </c>
      <c r="K44" s="87">
        <v>172</v>
      </c>
      <c r="L44" s="87">
        <v>153</v>
      </c>
      <c r="M44" s="88">
        <v>1679</v>
      </c>
    </row>
    <row r="45" spans="2:13" ht="27.75" customHeight="1">
      <c r="B45" s="1171"/>
      <c r="C45" s="1172"/>
      <c r="D45" s="85"/>
      <c r="E45" s="1175" t="s">
        <v>29</v>
      </c>
      <c r="F45" s="1175"/>
      <c r="G45" s="1175"/>
      <c r="H45" s="1176"/>
      <c r="I45" s="86">
        <v>3613</v>
      </c>
      <c r="J45" s="87">
        <v>3532</v>
      </c>
      <c r="K45" s="87">
        <v>3582</v>
      </c>
      <c r="L45" s="87">
        <v>3557</v>
      </c>
      <c r="M45" s="88">
        <v>3367</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3336</v>
      </c>
      <c r="J49" s="87">
        <v>3424</v>
      </c>
      <c r="K49" s="87">
        <v>4360</v>
      </c>
      <c r="L49" s="87">
        <v>4843</v>
      </c>
      <c r="M49" s="88">
        <v>5014</v>
      </c>
    </row>
    <row r="50" spans="2:13" ht="27.75" customHeight="1">
      <c r="B50" s="1171"/>
      <c r="C50" s="1172"/>
      <c r="D50" s="85"/>
      <c r="E50" s="1175" t="s">
        <v>35</v>
      </c>
      <c r="F50" s="1175"/>
      <c r="G50" s="1175"/>
      <c r="H50" s="1176"/>
      <c r="I50" s="86">
        <v>3742</v>
      </c>
      <c r="J50" s="87">
        <v>3280</v>
      </c>
      <c r="K50" s="87">
        <v>3674</v>
      </c>
      <c r="L50" s="87">
        <v>3628</v>
      </c>
      <c r="M50" s="88">
        <v>4954</v>
      </c>
    </row>
    <row r="51" spans="2:13" ht="27.75" customHeight="1">
      <c r="B51" s="1173"/>
      <c r="C51" s="1174"/>
      <c r="D51" s="85"/>
      <c r="E51" s="1175" t="s">
        <v>36</v>
      </c>
      <c r="F51" s="1175"/>
      <c r="G51" s="1175"/>
      <c r="H51" s="1176"/>
      <c r="I51" s="86">
        <v>16493</v>
      </c>
      <c r="J51" s="87">
        <v>16679</v>
      </c>
      <c r="K51" s="87">
        <v>17080</v>
      </c>
      <c r="L51" s="87">
        <v>17181</v>
      </c>
      <c r="M51" s="88">
        <v>17564</v>
      </c>
    </row>
    <row r="52" spans="2:13" ht="27.75" customHeight="1" thickBot="1">
      <c r="B52" s="1177" t="s">
        <v>37</v>
      </c>
      <c r="C52" s="1178"/>
      <c r="D52" s="90"/>
      <c r="E52" s="1179" t="s">
        <v>38</v>
      </c>
      <c r="F52" s="1179"/>
      <c r="G52" s="1179"/>
      <c r="H52" s="1180"/>
      <c r="I52" s="91">
        <v>33829</v>
      </c>
      <c r="J52" s="92">
        <v>31753</v>
      </c>
      <c r="K52" s="92">
        <v>28715</v>
      </c>
      <c r="L52" s="92">
        <v>26469</v>
      </c>
      <c r="M52" s="93">
        <v>22700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37578</v>
      </c>
      <c r="E3" s="116"/>
      <c r="F3" s="117">
        <v>40203</v>
      </c>
      <c r="G3" s="118"/>
      <c r="H3" s="119"/>
    </row>
    <row r="4" spans="1:8">
      <c r="A4" s="120"/>
      <c r="B4" s="121"/>
      <c r="C4" s="122"/>
      <c r="D4" s="123">
        <v>27540</v>
      </c>
      <c r="E4" s="124"/>
      <c r="F4" s="125">
        <v>23352</v>
      </c>
      <c r="G4" s="126"/>
      <c r="H4" s="127"/>
    </row>
    <row r="5" spans="1:8">
      <c r="A5" s="108" t="s">
        <v>509</v>
      </c>
      <c r="B5" s="113"/>
      <c r="C5" s="114"/>
      <c r="D5" s="115">
        <v>20225</v>
      </c>
      <c r="E5" s="116"/>
      <c r="F5" s="117">
        <v>33364</v>
      </c>
      <c r="G5" s="118"/>
      <c r="H5" s="119"/>
    </row>
    <row r="6" spans="1:8">
      <c r="A6" s="120"/>
      <c r="B6" s="121"/>
      <c r="C6" s="122"/>
      <c r="D6" s="123">
        <v>16739</v>
      </c>
      <c r="E6" s="124"/>
      <c r="F6" s="125">
        <v>21557</v>
      </c>
      <c r="G6" s="126"/>
      <c r="H6" s="127"/>
    </row>
    <row r="7" spans="1:8">
      <c r="A7" s="108" t="s">
        <v>510</v>
      </c>
      <c r="B7" s="113"/>
      <c r="C7" s="114"/>
      <c r="D7" s="115">
        <v>25554</v>
      </c>
      <c r="E7" s="116"/>
      <c r="F7" s="117">
        <v>36396</v>
      </c>
      <c r="G7" s="118"/>
      <c r="H7" s="119"/>
    </row>
    <row r="8" spans="1:8">
      <c r="A8" s="120"/>
      <c r="B8" s="121"/>
      <c r="C8" s="122"/>
      <c r="D8" s="123">
        <v>22770</v>
      </c>
      <c r="E8" s="124"/>
      <c r="F8" s="125">
        <v>19057</v>
      </c>
      <c r="G8" s="126"/>
      <c r="H8" s="127"/>
    </row>
    <row r="9" spans="1:8">
      <c r="A9" s="108" t="s">
        <v>511</v>
      </c>
      <c r="B9" s="113"/>
      <c r="C9" s="114"/>
      <c r="D9" s="115">
        <v>38895</v>
      </c>
      <c r="E9" s="116"/>
      <c r="F9" s="117">
        <v>62256</v>
      </c>
      <c r="G9" s="118"/>
      <c r="H9" s="119"/>
    </row>
    <row r="10" spans="1:8">
      <c r="A10" s="120"/>
      <c r="B10" s="121"/>
      <c r="C10" s="122"/>
      <c r="D10" s="123">
        <v>35616</v>
      </c>
      <c r="E10" s="124"/>
      <c r="F10" s="125">
        <v>24482</v>
      </c>
      <c r="G10" s="126"/>
      <c r="H10" s="127"/>
    </row>
    <row r="11" spans="1:8">
      <c r="A11" s="108" t="s">
        <v>512</v>
      </c>
      <c r="B11" s="113"/>
      <c r="C11" s="114"/>
      <c r="D11" s="115">
        <v>22734</v>
      </c>
      <c r="E11" s="116"/>
      <c r="F11" s="117">
        <v>53896</v>
      </c>
      <c r="G11" s="118"/>
      <c r="H11" s="119"/>
    </row>
    <row r="12" spans="1:8">
      <c r="A12" s="120"/>
      <c r="B12" s="121"/>
      <c r="C12" s="128"/>
      <c r="D12" s="123">
        <v>19851</v>
      </c>
      <c r="E12" s="124"/>
      <c r="F12" s="125">
        <v>20608</v>
      </c>
      <c r="G12" s="126"/>
      <c r="H12" s="127"/>
    </row>
    <row r="13" spans="1:8">
      <c r="A13" s="108"/>
      <c r="B13" s="113"/>
      <c r="C13" s="129"/>
      <c r="D13" s="130">
        <v>28997</v>
      </c>
      <c r="E13" s="131"/>
      <c r="F13" s="132">
        <v>45223</v>
      </c>
      <c r="G13" s="133"/>
      <c r="H13" s="119"/>
    </row>
    <row r="14" spans="1:8">
      <c r="A14" s="120"/>
      <c r="B14" s="121"/>
      <c r="C14" s="122"/>
      <c r="D14" s="123">
        <v>24503</v>
      </c>
      <c r="E14" s="124"/>
      <c r="F14" s="125">
        <v>21811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v>
      </c>
      <c r="C19" s="134">
        <f>ROUND(VALUE(SUBSTITUTE(実質収支比率等に係る経年分析!G$48,"▲","-")),2)</f>
        <v>2.11</v>
      </c>
      <c r="D19" s="134">
        <f>ROUND(VALUE(SUBSTITUTE(実質収支比率等に係る経年分析!H$48,"▲","-")),2)</f>
        <v>1.71</v>
      </c>
      <c r="E19" s="134">
        <f>ROUND(VALUE(SUBSTITUTE(実質収支比率等に係る経年分析!I$48,"▲","-")),2)</f>
        <v>2.08</v>
      </c>
      <c r="F19" s="134">
        <f>ROUND(VALUE(SUBSTITUTE(実質収支比率等に係る経年分析!J$48,"▲","-")),2)</f>
        <v>1.95</v>
      </c>
    </row>
    <row r="20" spans="1:11">
      <c r="A20" s="134" t="s">
        <v>43</v>
      </c>
      <c r="B20" s="134">
        <f>ROUND(VALUE(SUBSTITUTE(実質収支比率等に係る経年分析!F$47,"▲","-")),2)</f>
        <v>8.93</v>
      </c>
      <c r="C20" s="134">
        <f>ROUND(VALUE(SUBSTITUTE(実質収支比率等に係る経年分析!G$47,"▲","-")),2)</f>
        <v>9.58</v>
      </c>
      <c r="D20" s="134">
        <f>ROUND(VALUE(SUBSTITUTE(実質収支比率等に係る経年分析!H$47,"▲","-")),2)</f>
        <v>14.2</v>
      </c>
      <c r="E20" s="134">
        <f>ROUND(VALUE(SUBSTITUTE(実質収支比率等に係る経年分析!I$47,"▲","-")),2)</f>
        <v>17.239999999999998</v>
      </c>
      <c r="F20" s="134">
        <f>ROUND(VALUE(SUBSTITUTE(実質収支比率等に係る経年分析!J$47,"▲","-")),2)</f>
        <v>18.47</v>
      </c>
    </row>
    <row r="21" spans="1:11">
      <c r="A21" s="134" t="s">
        <v>44</v>
      </c>
      <c r="B21" s="134">
        <f>IF(ISNUMBER(VALUE(SUBSTITUTE(実質収支比率等に係る経年分析!F$49,"▲","-"))),ROUND(VALUE(SUBSTITUTE(実質収支比率等に係る経年分析!F$49,"▲","-")),2),NA())</f>
        <v>2.44</v>
      </c>
      <c r="C21" s="134">
        <f>IF(ISNUMBER(VALUE(SUBSTITUTE(実質収支比率等に係る経年分析!G$49,"▲","-"))),ROUND(VALUE(SUBSTITUTE(実質収支比率等に係る経年分析!G$49,"▲","-")),2),NA())</f>
        <v>1.48</v>
      </c>
      <c r="D21" s="134">
        <f>IF(ISNUMBER(VALUE(SUBSTITUTE(実質収支比率等に係る経年分析!H$49,"▲","-"))),ROUND(VALUE(SUBSTITUTE(実質収支比率等に係る経年分析!H$49,"▲","-")),2),NA())</f>
        <v>4.79</v>
      </c>
      <c r="E21" s="134">
        <f>IF(ISNUMBER(VALUE(SUBSTITUTE(実質収支比率等に係る経年分析!I$49,"▲","-"))),ROUND(VALUE(SUBSTITUTE(実質収支比率等に係る経年分析!I$49,"▲","-")),2),NA())</f>
        <v>4.07</v>
      </c>
      <c r="F21" s="134">
        <f>IF(ISNUMBER(VALUE(SUBSTITUTE(実質収支比率等に係る経年分析!J$49,"▲","-"))),ROUND(VALUE(SUBSTITUTE(実質収支比率等に係る経年分析!J$49,"▲","-")),2),NA())</f>
        <v>1.1399999999999999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0.63</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国民健康保険特別会計</v>
      </c>
      <c r="B33" s="135">
        <f>IF(ROUND(VALUE(SUBSTITUTE(連結実質赤字比率に係る赤字・黒字の構成分析!F$37,"▲", "-")), 2) &lt; 0, ABS(ROUND(VALUE(SUBSTITUTE(連結実質赤字比率に係る赤字・黒字の構成分析!F$37,"▲", "-")), 2)), NA())</f>
        <v>0.44</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0.15</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2.0699999999999998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20.89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2266</v>
      </c>
      <c r="E42" s="136"/>
      <c r="F42" s="136"/>
      <c r="G42" s="136">
        <f>'実質公債費比率（分子）の構造'!L$52</f>
        <v>2210</v>
      </c>
      <c r="H42" s="136"/>
      <c r="I42" s="136"/>
      <c r="J42" s="136">
        <f>'実質公債費比率（分子）の構造'!M$52</f>
        <v>2266</v>
      </c>
      <c r="K42" s="136"/>
      <c r="L42" s="136"/>
      <c r="M42" s="136">
        <f>'実質公債費比率（分子）の構造'!N$52</f>
        <v>2160</v>
      </c>
      <c r="N42" s="136"/>
      <c r="O42" s="136"/>
      <c r="P42" s="136">
        <f>'実質公債費比率（分子）の構造'!O$52</f>
        <v>2180</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79</v>
      </c>
      <c r="C45" s="136"/>
      <c r="D45" s="136"/>
      <c r="E45" s="136">
        <f>'実質公債費比率（分子）の構造'!L$49</f>
        <v>61</v>
      </c>
      <c r="F45" s="136"/>
      <c r="G45" s="136"/>
      <c r="H45" s="136">
        <f>'実質公債費比率（分子）の構造'!M$49</f>
        <v>27</v>
      </c>
      <c r="I45" s="136"/>
      <c r="J45" s="136"/>
      <c r="K45" s="136">
        <f>'実質公債費比率（分子）の構造'!N$49</f>
        <v>26</v>
      </c>
      <c r="L45" s="136"/>
      <c r="M45" s="136"/>
      <c r="N45" s="136">
        <f>'実質公債費比率（分子）の構造'!O$49</f>
        <v>25</v>
      </c>
      <c r="O45" s="136"/>
      <c r="P45" s="136"/>
    </row>
    <row r="46" spans="1:16">
      <c r="A46" s="136" t="s">
        <v>55</v>
      </c>
      <c r="B46" s="136">
        <f>'実質公債費比率（分子）の構造'!K$48</f>
        <v>191</v>
      </c>
      <c r="C46" s="136"/>
      <c r="D46" s="136"/>
      <c r="E46" s="136">
        <f>'実質公債費比率（分子）の構造'!L$48</f>
        <v>206</v>
      </c>
      <c r="F46" s="136"/>
      <c r="G46" s="136"/>
      <c r="H46" s="136">
        <f>'実質公債費比率（分子）の構造'!M$48</f>
        <v>382</v>
      </c>
      <c r="I46" s="136"/>
      <c r="J46" s="136"/>
      <c r="K46" s="136">
        <f>'実質公債費比率（分子）の構造'!N$48</f>
        <v>165</v>
      </c>
      <c r="L46" s="136"/>
      <c r="M46" s="136"/>
      <c r="N46" s="136">
        <f>'実質公債費比率（分子）の構造'!O$48</f>
        <v>145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4096</v>
      </c>
      <c r="C49" s="136"/>
      <c r="D49" s="136"/>
      <c r="E49" s="136">
        <f>'実質公債費比率（分子）の構造'!L$45</f>
        <v>3938</v>
      </c>
      <c r="F49" s="136"/>
      <c r="G49" s="136"/>
      <c r="H49" s="136">
        <f>'実質公債費比率（分子）の構造'!M$45</f>
        <v>3473</v>
      </c>
      <c r="I49" s="136"/>
      <c r="J49" s="136"/>
      <c r="K49" s="136">
        <f>'実質公債費比率（分子）の構造'!N$45</f>
        <v>3453</v>
      </c>
      <c r="L49" s="136"/>
      <c r="M49" s="136"/>
      <c r="N49" s="136">
        <f>'実質公債費比率（分子）の構造'!O$45</f>
        <v>3655</v>
      </c>
      <c r="O49" s="136"/>
      <c r="P49" s="136"/>
    </row>
    <row r="50" spans="1:16">
      <c r="A50" s="136" t="s">
        <v>59</v>
      </c>
      <c r="B50" s="136" t="e">
        <f>NA()</f>
        <v>#N/A</v>
      </c>
      <c r="C50" s="136">
        <f>IF(ISNUMBER('実質公債費比率（分子）の構造'!K$53),'実質公債費比率（分子）の構造'!K$53,NA())</f>
        <v>2101</v>
      </c>
      <c r="D50" s="136" t="e">
        <f>NA()</f>
        <v>#N/A</v>
      </c>
      <c r="E50" s="136" t="e">
        <f>NA()</f>
        <v>#N/A</v>
      </c>
      <c r="F50" s="136">
        <f>IF(ISNUMBER('実質公債費比率（分子）の構造'!L$53),'実質公債費比率（分子）の構造'!L$53,NA())</f>
        <v>1997</v>
      </c>
      <c r="G50" s="136" t="e">
        <f>NA()</f>
        <v>#N/A</v>
      </c>
      <c r="H50" s="136" t="e">
        <f>NA()</f>
        <v>#N/A</v>
      </c>
      <c r="I50" s="136">
        <f>IF(ISNUMBER('実質公債費比率（分子）の構造'!M$53),'実質公債費比率（分子）の構造'!M$53,NA())</f>
        <v>1617</v>
      </c>
      <c r="J50" s="136" t="e">
        <f>NA()</f>
        <v>#N/A</v>
      </c>
      <c r="K50" s="136" t="e">
        <f>NA()</f>
        <v>#N/A</v>
      </c>
      <c r="L50" s="136">
        <f>IF(ISNUMBER('実質公債費比率（分子）の構造'!N$53),'実質公債費比率（分子）の構造'!N$53,NA())</f>
        <v>1484</v>
      </c>
      <c r="M50" s="136" t="e">
        <f>NA()</f>
        <v>#N/A</v>
      </c>
      <c r="N50" s="136" t="e">
        <f>NA()</f>
        <v>#N/A</v>
      </c>
      <c r="O50" s="136">
        <f>IF(ISNUMBER('実質公債費比率（分子）の構造'!O$53),'実質公債費比率（分子）の構造'!O$53,NA())</f>
        <v>1645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16493</v>
      </c>
      <c r="E56" s="135"/>
      <c r="F56" s="135"/>
      <c r="G56" s="135">
        <f>'将来負担比率（分子）の構造'!J$51</f>
        <v>16679</v>
      </c>
      <c r="H56" s="135"/>
      <c r="I56" s="135"/>
      <c r="J56" s="135">
        <f>'将来負担比率（分子）の構造'!K$51</f>
        <v>17080</v>
      </c>
      <c r="K56" s="135"/>
      <c r="L56" s="135"/>
      <c r="M56" s="135">
        <f>'将来負担比率（分子）の構造'!L$51</f>
        <v>17181</v>
      </c>
      <c r="N56" s="135"/>
      <c r="O56" s="135"/>
      <c r="P56" s="135">
        <f>'将来負担比率（分子）の構造'!M$51</f>
        <v>17564</v>
      </c>
    </row>
    <row r="57" spans="1:16">
      <c r="A57" s="135" t="s">
        <v>35</v>
      </c>
      <c r="B57" s="135"/>
      <c r="C57" s="135"/>
      <c r="D57" s="135">
        <f>'将来負担比率（分子）の構造'!I$50</f>
        <v>3742</v>
      </c>
      <c r="E57" s="135"/>
      <c r="F57" s="135"/>
      <c r="G57" s="135">
        <f>'将来負担比率（分子）の構造'!J$50</f>
        <v>3280</v>
      </c>
      <c r="H57" s="135"/>
      <c r="I57" s="135"/>
      <c r="J57" s="135">
        <f>'将来負担比率（分子）の構造'!K$50</f>
        <v>3674</v>
      </c>
      <c r="K57" s="135"/>
      <c r="L57" s="135"/>
      <c r="M57" s="135">
        <f>'将来負担比率（分子）の構造'!L$50</f>
        <v>3628</v>
      </c>
      <c r="N57" s="135"/>
      <c r="O57" s="135"/>
      <c r="P57" s="135">
        <f>'将来負担比率（分子）の構造'!M$50</f>
        <v>4954</v>
      </c>
    </row>
    <row r="58" spans="1:16">
      <c r="A58" s="135" t="s">
        <v>34</v>
      </c>
      <c r="B58" s="135"/>
      <c r="C58" s="135"/>
      <c r="D58" s="135">
        <f>'将来負担比率（分子）の構造'!I$49</f>
        <v>3336</v>
      </c>
      <c r="E58" s="135"/>
      <c r="F58" s="135"/>
      <c r="G58" s="135">
        <f>'将来負担比率（分子）の構造'!J$49</f>
        <v>3424</v>
      </c>
      <c r="H58" s="135"/>
      <c r="I58" s="135"/>
      <c r="J58" s="135">
        <f>'将来負担比率（分子）の構造'!K$49</f>
        <v>4360</v>
      </c>
      <c r="K58" s="135"/>
      <c r="L58" s="135"/>
      <c r="M58" s="135">
        <f>'将来負担比率（分子）の構造'!L$49</f>
        <v>4843</v>
      </c>
      <c r="N58" s="135"/>
      <c r="O58" s="135"/>
      <c r="P58" s="135">
        <f>'将来負担比率（分子）の構造'!M$49</f>
        <v>5014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3613</v>
      </c>
      <c r="C62" s="135"/>
      <c r="D62" s="135"/>
      <c r="E62" s="135">
        <f>'将来負担比率（分子）の構造'!J$45</f>
        <v>3532</v>
      </c>
      <c r="F62" s="135"/>
      <c r="G62" s="135"/>
      <c r="H62" s="135">
        <f>'将来負担比率（分子）の構造'!K$45</f>
        <v>3582</v>
      </c>
      <c r="I62" s="135"/>
      <c r="J62" s="135"/>
      <c r="K62" s="135">
        <f>'将来負担比率（分子）の構造'!L$45</f>
        <v>3557</v>
      </c>
      <c r="L62" s="135"/>
      <c r="M62" s="135"/>
      <c r="N62" s="135">
        <f>'将来負担比率（分子）の構造'!M$45</f>
        <v>3367</v>
      </c>
      <c r="O62" s="135"/>
      <c r="P62" s="135"/>
    </row>
    <row r="63" spans="1:16">
      <c r="A63" s="135" t="s">
        <v>28</v>
      </c>
      <c r="B63" s="135">
        <f>'将来負担比率（分子）の構造'!I$44</f>
        <v>256</v>
      </c>
      <c r="C63" s="135"/>
      <c r="D63" s="135"/>
      <c r="E63" s="135">
        <f>'将来負担比率（分子）の構造'!J$44</f>
        <v>195</v>
      </c>
      <c r="F63" s="135"/>
      <c r="G63" s="135"/>
      <c r="H63" s="135">
        <f>'将来負担比率（分子）の構造'!K$44</f>
        <v>172</v>
      </c>
      <c r="I63" s="135"/>
      <c r="J63" s="135"/>
      <c r="K63" s="135">
        <f>'将来負担比率（分子）の構造'!L$44</f>
        <v>153</v>
      </c>
      <c r="L63" s="135"/>
      <c r="M63" s="135"/>
      <c r="N63" s="135">
        <f>'将来負担比率（分子）の構造'!M$44</f>
        <v>1679</v>
      </c>
      <c r="O63" s="135"/>
      <c r="P63" s="135"/>
    </row>
    <row r="64" spans="1:16">
      <c r="A64" s="135" t="s">
        <v>27</v>
      </c>
      <c r="B64" s="135">
        <f>'将来負担比率（分子）の構造'!I$43</f>
        <v>2215</v>
      </c>
      <c r="C64" s="135"/>
      <c r="D64" s="135"/>
      <c r="E64" s="135">
        <f>'将来負担比率（分子）の構造'!J$43</f>
        <v>1974</v>
      </c>
      <c r="F64" s="135"/>
      <c r="G64" s="135"/>
      <c r="H64" s="135">
        <f>'将来負担比率（分子）の構造'!K$43</f>
        <v>2426</v>
      </c>
      <c r="I64" s="135"/>
      <c r="J64" s="135"/>
      <c r="K64" s="135">
        <f>'将来負担比率（分子）の構造'!L$43</f>
        <v>2260</v>
      </c>
      <c r="L64" s="135"/>
      <c r="M64" s="135"/>
      <c r="N64" s="135">
        <f>'将来負担比率（分子）の構造'!M$43</f>
        <v>1997</v>
      </c>
      <c r="O64" s="135"/>
      <c r="P64" s="135"/>
    </row>
    <row r="65" spans="1:16">
      <c r="A65" s="135" t="s">
        <v>26</v>
      </c>
      <c r="B65" s="135">
        <f>'将来負担比率（分子）の構造'!I$42</f>
        <v>19473</v>
      </c>
      <c r="C65" s="135"/>
      <c r="D65" s="135"/>
      <c r="E65" s="135">
        <f>'将来負担比率（分子）の構造'!J$42</f>
        <v>18844</v>
      </c>
      <c r="F65" s="135"/>
      <c r="G65" s="135"/>
      <c r="H65" s="135">
        <f>'将来負担比率（分子）の構造'!K$42</f>
        <v>17779</v>
      </c>
      <c r="I65" s="135"/>
      <c r="J65" s="135"/>
      <c r="K65" s="135">
        <f>'将来負担比率（分子）の構造'!L$42</f>
        <v>14555</v>
      </c>
      <c r="L65" s="135"/>
      <c r="M65" s="135"/>
      <c r="N65" s="135">
        <f>'将来負担比率（分子）の構造'!M$42</f>
        <v>12616</v>
      </c>
      <c r="O65" s="135"/>
      <c r="P65" s="135"/>
    </row>
    <row r="66" spans="1:16">
      <c r="A66" s="135" t="s">
        <v>25</v>
      </c>
      <c r="B66" s="135">
        <f>'将来負担比率（分子）の構造'!I$41</f>
        <v>31842</v>
      </c>
      <c r="C66" s="135"/>
      <c r="D66" s="135"/>
      <c r="E66" s="135">
        <f>'将来負担比率（分子）の構造'!J$41</f>
        <v>30591</v>
      </c>
      <c r="F66" s="135"/>
      <c r="G66" s="135"/>
      <c r="H66" s="135">
        <f>'将来負担比率（分子）の構造'!K$41</f>
        <v>29869</v>
      </c>
      <c r="I66" s="135"/>
      <c r="J66" s="135"/>
      <c r="K66" s="135">
        <f>'将来負担比率（分子）の構造'!L$41</f>
        <v>31596</v>
      </c>
      <c r="L66" s="135"/>
      <c r="M66" s="135"/>
      <c r="N66" s="135">
        <f>'将来負担比率（分子）の構造'!M$41</f>
        <v>30573</v>
      </c>
      <c r="O66" s="135"/>
      <c r="P66" s="135"/>
    </row>
    <row r="67" spans="1:16">
      <c r="A67" s="135" t="s">
        <v>63</v>
      </c>
      <c r="B67" s="135" t="e">
        <f>NA()</f>
        <v>#N/A</v>
      </c>
      <c r="C67" s="135">
        <f>IF(ISNUMBER('将来負担比率（分子）の構造'!I$52), IF('将来負担比率（分子）の構造'!I$52 &lt; 0, 0, '将来負担比率（分子）の構造'!I$52), NA())</f>
        <v>33829</v>
      </c>
      <c r="D67" s="135" t="e">
        <f>NA()</f>
        <v>#N/A</v>
      </c>
      <c r="E67" s="135" t="e">
        <f>NA()</f>
        <v>#N/A</v>
      </c>
      <c r="F67" s="135">
        <f>IF(ISNUMBER('将来負担比率（分子）の構造'!J$52), IF('将来負担比率（分子）の構造'!J$52 &lt; 0, 0, '将来負担比率（分子）の構造'!J$52), NA())</f>
        <v>31753</v>
      </c>
      <c r="G67" s="135" t="e">
        <f>NA()</f>
        <v>#N/A</v>
      </c>
      <c r="H67" s="135" t="e">
        <f>NA()</f>
        <v>#N/A</v>
      </c>
      <c r="I67" s="135">
        <f>IF(ISNUMBER('将来負担比率（分子）の構造'!K$52), IF('将来負担比率（分子）の構造'!K$52 &lt; 0, 0, '将来負担比率（分子）の構造'!K$52), NA())</f>
        <v>28715</v>
      </c>
      <c r="J67" s="135" t="e">
        <f>NA()</f>
        <v>#N/A</v>
      </c>
      <c r="K67" s="135" t="e">
        <f>NA()</f>
        <v>#N/A</v>
      </c>
      <c r="L67" s="135">
        <f>IF(ISNUMBER('将来負担比率（分子）の構造'!L$52), IF('将来負担比率（分子）の構造'!L$52 &lt; 0, 0, '将来負担比率（分子）の構造'!L$52), NA())</f>
        <v>26469</v>
      </c>
      <c r="M67" s="135" t="e">
        <f>NA()</f>
        <v>#N/A</v>
      </c>
      <c r="N67" s="135" t="e">
        <f>NA()</f>
        <v>#N/A</v>
      </c>
      <c r="O67" s="135">
        <f>IF(ISNUMBER('将来負担比率（分子）の構造'!M$52), IF('将来負担比率（分子）の構造'!M$52 &lt; 0, 0, '将来負担比率（分子）の構造'!M$52), NA())</f>
        <v>22700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DL26" sqref="DL26:DV2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9196648</v>
      </c>
      <c r="S5" s="639"/>
      <c r="T5" s="639"/>
      <c r="U5" s="639"/>
      <c r="V5" s="639"/>
      <c r="W5" s="639"/>
      <c r="X5" s="639"/>
      <c r="Y5" s="686"/>
      <c r="Z5" s="699">
        <v>39.799999999999997</v>
      </c>
      <c r="AA5" s="699"/>
      <c r="AB5" s="699"/>
      <c r="AC5" s="699"/>
      <c r="AD5" s="700">
        <v>8451629</v>
      </c>
      <c r="AE5" s="700"/>
      <c r="AF5" s="700"/>
      <c r="AG5" s="700"/>
      <c r="AH5" s="700"/>
      <c r="AI5" s="700"/>
      <c r="AJ5" s="700"/>
      <c r="AK5" s="700"/>
      <c r="AL5" s="687">
        <v>64.599999999999994</v>
      </c>
      <c r="AM5" s="656"/>
      <c r="AN5" s="656"/>
      <c r="AO5" s="688"/>
      <c r="AP5" s="675" t="s">
        <v>208</v>
      </c>
      <c r="AQ5" s="676"/>
      <c r="AR5" s="676"/>
      <c r="AS5" s="676"/>
      <c r="AT5" s="676"/>
      <c r="AU5" s="676"/>
      <c r="AV5" s="676"/>
      <c r="AW5" s="676"/>
      <c r="AX5" s="676"/>
      <c r="AY5" s="676"/>
      <c r="AZ5" s="676"/>
      <c r="BA5" s="676"/>
      <c r="BB5" s="676"/>
      <c r="BC5" s="676"/>
      <c r="BD5" s="676"/>
      <c r="BE5" s="676"/>
      <c r="BF5" s="677"/>
      <c r="BG5" s="588">
        <v>8451629</v>
      </c>
      <c r="BH5" s="589"/>
      <c r="BI5" s="589"/>
      <c r="BJ5" s="589"/>
      <c r="BK5" s="589"/>
      <c r="BL5" s="589"/>
      <c r="BM5" s="589"/>
      <c r="BN5" s="590"/>
      <c r="BO5" s="641">
        <v>91.9</v>
      </c>
      <c r="BP5" s="641"/>
      <c r="BQ5" s="641"/>
      <c r="BR5" s="641"/>
      <c r="BS5" s="642">
        <v>61212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129652</v>
      </c>
      <c r="S6" s="589"/>
      <c r="T6" s="589"/>
      <c r="U6" s="589"/>
      <c r="V6" s="589"/>
      <c r="W6" s="589"/>
      <c r="X6" s="589"/>
      <c r="Y6" s="590"/>
      <c r="Z6" s="641">
        <v>0.6</v>
      </c>
      <c r="AA6" s="641"/>
      <c r="AB6" s="641"/>
      <c r="AC6" s="641"/>
      <c r="AD6" s="642">
        <v>129652</v>
      </c>
      <c r="AE6" s="642"/>
      <c r="AF6" s="642"/>
      <c r="AG6" s="642"/>
      <c r="AH6" s="642"/>
      <c r="AI6" s="642"/>
      <c r="AJ6" s="642"/>
      <c r="AK6" s="642"/>
      <c r="AL6" s="611">
        <v>1</v>
      </c>
      <c r="AM6" s="643"/>
      <c r="AN6" s="643"/>
      <c r="AO6" s="644"/>
      <c r="AP6" s="585" t="s">
        <v>213</v>
      </c>
      <c r="AQ6" s="586"/>
      <c r="AR6" s="586"/>
      <c r="AS6" s="586"/>
      <c r="AT6" s="586"/>
      <c r="AU6" s="586"/>
      <c r="AV6" s="586"/>
      <c r="AW6" s="586"/>
      <c r="AX6" s="586"/>
      <c r="AY6" s="586"/>
      <c r="AZ6" s="586"/>
      <c r="BA6" s="586"/>
      <c r="BB6" s="586"/>
      <c r="BC6" s="586"/>
      <c r="BD6" s="586"/>
      <c r="BE6" s="586"/>
      <c r="BF6" s="587"/>
      <c r="BG6" s="588">
        <v>8451629</v>
      </c>
      <c r="BH6" s="589"/>
      <c r="BI6" s="589"/>
      <c r="BJ6" s="589"/>
      <c r="BK6" s="589"/>
      <c r="BL6" s="589"/>
      <c r="BM6" s="589"/>
      <c r="BN6" s="590"/>
      <c r="BO6" s="641">
        <v>91.9</v>
      </c>
      <c r="BP6" s="641"/>
      <c r="BQ6" s="641"/>
      <c r="BR6" s="641"/>
      <c r="BS6" s="642">
        <v>61212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243595</v>
      </c>
      <c r="CS6" s="589"/>
      <c r="CT6" s="589"/>
      <c r="CU6" s="589"/>
      <c r="CV6" s="589"/>
      <c r="CW6" s="589"/>
      <c r="CX6" s="589"/>
      <c r="CY6" s="590"/>
      <c r="CZ6" s="641">
        <v>1.1000000000000001</v>
      </c>
      <c r="DA6" s="641"/>
      <c r="DB6" s="641"/>
      <c r="DC6" s="641"/>
      <c r="DD6" s="594" t="s">
        <v>215</v>
      </c>
      <c r="DE6" s="589"/>
      <c r="DF6" s="589"/>
      <c r="DG6" s="589"/>
      <c r="DH6" s="589"/>
      <c r="DI6" s="589"/>
      <c r="DJ6" s="589"/>
      <c r="DK6" s="589"/>
      <c r="DL6" s="589"/>
      <c r="DM6" s="589"/>
      <c r="DN6" s="589"/>
      <c r="DO6" s="589"/>
      <c r="DP6" s="590"/>
      <c r="DQ6" s="594">
        <v>243595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45795</v>
      </c>
      <c r="S7" s="589"/>
      <c r="T7" s="589"/>
      <c r="U7" s="589"/>
      <c r="V7" s="589"/>
      <c r="W7" s="589"/>
      <c r="X7" s="589"/>
      <c r="Y7" s="590"/>
      <c r="Z7" s="641">
        <v>0.2</v>
      </c>
      <c r="AA7" s="641"/>
      <c r="AB7" s="641"/>
      <c r="AC7" s="641"/>
      <c r="AD7" s="642">
        <v>45795</v>
      </c>
      <c r="AE7" s="642"/>
      <c r="AF7" s="642"/>
      <c r="AG7" s="642"/>
      <c r="AH7" s="642"/>
      <c r="AI7" s="642"/>
      <c r="AJ7" s="642"/>
      <c r="AK7" s="642"/>
      <c r="AL7" s="611">
        <v>0.4</v>
      </c>
      <c r="AM7" s="643"/>
      <c r="AN7" s="643"/>
      <c r="AO7" s="644"/>
      <c r="AP7" s="585" t="s">
        <v>217</v>
      </c>
      <c r="AQ7" s="586"/>
      <c r="AR7" s="586"/>
      <c r="AS7" s="586"/>
      <c r="AT7" s="586"/>
      <c r="AU7" s="586"/>
      <c r="AV7" s="586"/>
      <c r="AW7" s="586"/>
      <c r="AX7" s="586"/>
      <c r="AY7" s="586"/>
      <c r="AZ7" s="586"/>
      <c r="BA7" s="586"/>
      <c r="BB7" s="586"/>
      <c r="BC7" s="586"/>
      <c r="BD7" s="586"/>
      <c r="BE7" s="586"/>
      <c r="BF7" s="587"/>
      <c r="BG7" s="588">
        <v>4580412</v>
      </c>
      <c r="BH7" s="589"/>
      <c r="BI7" s="589"/>
      <c r="BJ7" s="589"/>
      <c r="BK7" s="589"/>
      <c r="BL7" s="589"/>
      <c r="BM7" s="589"/>
      <c r="BN7" s="590"/>
      <c r="BO7" s="641">
        <v>49.8</v>
      </c>
      <c r="BP7" s="641"/>
      <c r="BQ7" s="641"/>
      <c r="BR7" s="641"/>
      <c r="BS7" s="642">
        <v>61212</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2030847</v>
      </c>
      <c r="CS7" s="589"/>
      <c r="CT7" s="589"/>
      <c r="CU7" s="589"/>
      <c r="CV7" s="589"/>
      <c r="CW7" s="589"/>
      <c r="CX7" s="589"/>
      <c r="CY7" s="590"/>
      <c r="CZ7" s="641">
        <v>9.1</v>
      </c>
      <c r="DA7" s="641"/>
      <c r="DB7" s="641"/>
      <c r="DC7" s="641"/>
      <c r="DD7" s="594">
        <v>62962</v>
      </c>
      <c r="DE7" s="589"/>
      <c r="DF7" s="589"/>
      <c r="DG7" s="589"/>
      <c r="DH7" s="589"/>
      <c r="DI7" s="589"/>
      <c r="DJ7" s="589"/>
      <c r="DK7" s="589"/>
      <c r="DL7" s="589"/>
      <c r="DM7" s="589"/>
      <c r="DN7" s="589"/>
      <c r="DO7" s="589"/>
      <c r="DP7" s="590"/>
      <c r="DQ7" s="594">
        <v>1775831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123708</v>
      </c>
      <c r="S8" s="589"/>
      <c r="T8" s="589"/>
      <c r="U8" s="589"/>
      <c r="V8" s="589"/>
      <c r="W8" s="589"/>
      <c r="X8" s="589"/>
      <c r="Y8" s="590"/>
      <c r="Z8" s="641">
        <v>0.5</v>
      </c>
      <c r="AA8" s="641"/>
      <c r="AB8" s="641"/>
      <c r="AC8" s="641"/>
      <c r="AD8" s="642">
        <v>123708</v>
      </c>
      <c r="AE8" s="642"/>
      <c r="AF8" s="642"/>
      <c r="AG8" s="642"/>
      <c r="AH8" s="642"/>
      <c r="AI8" s="642"/>
      <c r="AJ8" s="642"/>
      <c r="AK8" s="642"/>
      <c r="AL8" s="611">
        <v>0.9</v>
      </c>
      <c r="AM8" s="643"/>
      <c r="AN8" s="643"/>
      <c r="AO8" s="644"/>
      <c r="AP8" s="585" t="s">
        <v>220</v>
      </c>
      <c r="AQ8" s="586"/>
      <c r="AR8" s="586"/>
      <c r="AS8" s="586"/>
      <c r="AT8" s="586"/>
      <c r="AU8" s="586"/>
      <c r="AV8" s="586"/>
      <c r="AW8" s="586"/>
      <c r="AX8" s="586"/>
      <c r="AY8" s="586"/>
      <c r="AZ8" s="586"/>
      <c r="BA8" s="586"/>
      <c r="BB8" s="586"/>
      <c r="BC8" s="586"/>
      <c r="BD8" s="586"/>
      <c r="BE8" s="586"/>
      <c r="BF8" s="587"/>
      <c r="BG8" s="588">
        <v>121708</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9151386</v>
      </c>
      <c r="CS8" s="589"/>
      <c r="CT8" s="589"/>
      <c r="CU8" s="589"/>
      <c r="CV8" s="589"/>
      <c r="CW8" s="589"/>
      <c r="CX8" s="589"/>
      <c r="CY8" s="590"/>
      <c r="CZ8" s="641">
        <v>41</v>
      </c>
      <c r="DA8" s="641"/>
      <c r="DB8" s="641"/>
      <c r="DC8" s="641"/>
      <c r="DD8" s="594">
        <v>65594</v>
      </c>
      <c r="DE8" s="589"/>
      <c r="DF8" s="589"/>
      <c r="DG8" s="589"/>
      <c r="DH8" s="589"/>
      <c r="DI8" s="589"/>
      <c r="DJ8" s="589"/>
      <c r="DK8" s="589"/>
      <c r="DL8" s="589"/>
      <c r="DM8" s="589"/>
      <c r="DN8" s="589"/>
      <c r="DO8" s="589"/>
      <c r="DP8" s="590"/>
      <c r="DQ8" s="594">
        <v>4310753</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65206</v>
      </c>
      <c r="S9" s="589"/>
      <c r="T9" s="589"/>
      <c r="U9" s="589"/>
      <c r="V9" s="589"/>
      <c r="W9" s="589"/>
      <c r="X9" s="589"/>
      <c r="Y9" s="590"/>
      <c r="Z9" s="641">
        <v>0.3</v>
      </c>
      <c r="AA9" s="641"/>
      <c r="AB9" s="641"/>
      <c r="AC9" s="641"/>
      <c r="AD9" s="642">
        <v>65206</v>
      </c>
      <c r="AE9" s="642"/>
      <c r="AF9" s="642"/>
      <c r="AG9" s="642"/>
      <c r="AH9" s="642"/>
      <c r="AI9" s="642"/>
      <c r="AJ9" s="642"/>
      <c r="AK9" s="642"/>
      <c r="AL9" s="611">
        <v>0.5</v>
      </c>
      <c r="AM9" s="643"/>
      <c r="AN9" s="643"/>
      <c r="AO9" s="644"/>
      <c r="AP9" s="585" t="s">
        <v>224</v>
      </c>
      <c r="AQ9" s="586"/>
      <c r="AR9" s="586"/>
      <c r="AS9" s="586"/>
      <c r="AT9" s="586"/>
      <c r="AU9" s="586"/>
      <c r="AV9" s="586"/>
      <c r="AW9" s="586"/>
      <c r="AX9" s="586"/>
      <c r="AY9" s="586"/>
      <c r="AZ9" s="586"/>
      <c r="BA9" s="586"/>
      <c r="BB9" s="586"/>
      <c r="BC9" s="586"/>
      <c r="BD9" s="586"/>
      <c r="BE9" s="586"/>
      <c r="BF9" s="587"/>
      <c r="BG9" s="588">
        <v>4093460</v>
      </c>
      <c r="BH9" s="589"/>
      <c r="BI9" s="589"/>
      <c r="BJ9" s="589"/>
      <c r="BK9" s="589"/>
      <c r="BL9" s="589"/>
      <c r="BM9" s="589"/>
      <c r="BN9" s="590"/>
      <c r="BO9" s="641">
        <v>44.5</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1814884</v>
      </c>
      <c r="CS9" s="589"/>
      <c r="CT9" s="589"/>
      <c r="CU9" s="589"/>
      <c r="CV9" s="589"/>
      <c r="CW9" s="589"/>
      <c r="CX9" s="589"/>
      <c r="CY9" s="590"/>
      <c r="CZ9" s="641">
        <v>8.1</v>
      </c>
      <c r="DA9" s="641"/>
      <c r="DB9" s="641"/>
      <c r="DC9" s="641"/>
      <c r="DD9" s="594">
        <v>18899</v>
      </c>
      <c r="DE9" s="589"/>
      <c r="DF9" s="589"/>
      <c r="DG9" s="589"/>
      <c r="DH9" s="589"/>
      <c r="DI9" s="589"/>
      <c r="DJ9" s="589"/>
      <c r="DK9" s="589"/>
      <c r="DL9" s="589"/>
      <c r="DM9" s="589"/>
      <c r="DN9" s="589"/>
      <c r="DO9" s="589"/>
      <c r="DP9" s="590"/>
      <c r="DQ9" s="594">
        <v>1660438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770950</v>
      </c>
      <c r="S10" s="589"/>
      <c r="T10" s="589"/>
      <c r="U10" s="589"/>
      <c r="V10" s="589"/>
      <c r="W10" s="589"/>
      <c r="X10" s="589"/>
      <c r="Y10" s="590"/>
      <c r="Z10" s="641">
        <v>3.3</v>
      </c>
      <c r="AA10" s="641"/>
      <c r="AB10" s="641"/>
      <c r="AC10" s="641"/>
      <c r="AD10" s="642">
        <v>770950</v>
      </c>
      <c r="AE10" s="642"/>
      <c r="AF10" s="642"/>
      <c r="AG10" s="642"/>
      <c r="AH10" s="642"/>
      <c r="AI10" s="642"/>
      <c r="AJ10" s="642"/>
      <c r="AK10" s="642"/>
      <c r="AL10" s="611">
        <v>5.9</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122907</v>
      </c>
      <c r="BH10" s="589"/>
      <c r="BI10" s="589"/>
      <c r="BJ10" s="589"/>
      <c r="BK10" s="589"/>
      <c r="BL10" s="589"/>
      <c r="BM10" s="589"/>
      <c r="BN10" s="590"/>
      <c r="BO10" s="641">
        <v>1.3</v>
      </c>
      <c r="BP10" s="641"/>
      <c r="BQ10" s="641"/>
      <c r="BR10" s="641"/>
      <c r="BS10" s="594">
        <v>20881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16561</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16561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75828</v>
      </c>
      <c r="S11" s="589"/>
      <c r="T11" s="589"/>
      <c r="U11" s="589"/>
      <c r="V11" s="589"/>
      <c r="W11" s="589"/>
      <c r="X11" s="589"/>
      <c r="Y11" s="590"/>
      <c r="Z11" s="641">
        <v>0.3</v>
      </c>
      <c r="AA11" s="641"/>
      <c r="AB11" s="641"/>
      <c r="AC11" s="641"/>
      <c r="AD11" s="642">
        <v>75828</v>
      </c>
      <c r="AE11" s="642"/>
      <c r="AF11" s="642"/>
      <c r="AG11" s="642"/>
      <c r="AH11" s="642"/>
      <c r="AI11" s="642"/>
      <c r="AJ11" s="642"/>
      <c r="AK11" s="642"/>
      <c r="AL11" s="611">
        <v>0.6</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242337</v>
      </c>
      <c r="BH11" s="589"/>
      <c r="BI11" s="589"/>
      <c r="BJ11" s="589"/>
      <c r="BK11" s="589"/>
      <c r="BL11" s="589"/>
      <c r="BM11" s="589"/>
      <c r="BN11" s="590"/>
      <c r="BO11" s="641">
        <v>2.6</v>
      </c>
      <c r="BP11" s="641"/>
      <c r="BQ11" s="641"/>
      <c r="BR11" s="641"/>
      <c r="BS11" s="594">
        <v>40331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54529</v>
      </c>
      <c r="CS11" s="589"/>
      <c r="CT11" s="589"/>
      <c r="CU11" s="589"/>
      <c r="CV11" s="589"/>
      <c r="CW11" s="589"/>
      <c r="CX11" s="589"/>
      <c r="CY11" s="590"/>
      <c r="CZ11" s="641">
        <v>0.2</v>
      </c>
      <c r="DA11" s="641"/>
      <c r="DB11" s="641"/>
      <c r="DC11" s="641"/>
      <c r="DD11" s="594">
        <v>2260</v>
      </c>
      <c r="DE11" s="589"/>
      <c r="DF11" s="589"/>
      <c r="DG11" s="589"/>
      <c r="DH11" s="589"/>
      <c r="DI11" s="589"/>
      <c r="DJ11" s="589"/>
      <c r="DK11" s="589"/>
      <c r="DL11" s="589"/>
      <c r="DM11" s="589"/>
      <c r="DN11" s="589"/>
      <c r="DO11" s="589"/>
      <c r="DP11" s="590"/>
      <c r="DQ11" s="594">
        <v>51312</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3404433</v>
      </c>
      <c r="BH12" s="589"/>
      <c r="BI12" s="589"/>
      <c r="BJ12" s="589"/>
      <c r="BK12" s="589"/>
      <c r="BL12" s="589"/>
      <c r="BM12" s="589"/>
      <c r="BN12" s="590"/>
      <c r="BO12" s="641">
        <v>37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51247</v>
      </c>
      <c r="CS12" s="589"/>
      <c r="CT12" s="589"/>
      <c r="CU12" s="589"/>
      <c r="CV12" s="589"/>
      <c r="CW12" s="589"/>
      <c r="CX12" s="589"/>
      <c r="CY12" s="590"/>
      <c r="CZ12" s="641">
        <v>0.2</v>
      </c>
      <c r="DA12" s="641"/>
      <c r="DB12" s="641"/>
      <c r="DC12" s="641"/>
      <c r="DD12" s="594">
        <v>27</v>
      </c>
      <c r="DE12" s="589"/>
      <c r="DF12" s="589"/>
      <c r="DG12" s="589"/>
      <c r="DH12" s="589"/>
      <c r="DI12" s="589"/>
      <c r="DJ12" s="589"/>
      <c r="DK12" s="589"/>
      <c r="DL12" s="589"/>
      <c r="DM12" s="589"/>
      <c r="DN12" s="589"/>
      <c r="DO12" s="589"/>
      <c r="DP12" s="590"/>
      <c r="DQ12" s="594">
        <v>46749</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31808</v>
      </c>
      <c r="S13" s="589"/>
      <c r="T13" s="589"/>
      <c r="U13" s="589"/>
      <c r="V13" s="589"/>
      <c r="W13" s="589"/>
      <c r="X13" s="589"/>
      <c r="Y13" s="590"/>
      <c r="Z13" s="641">
        <v>0.1</v>
      </c>
      <c r="AA13" s="641"/>
      <c r="AB13" s="641"/>
      <c r="AC13" s="641"/>
      <c r="AD13" s="642">
        <v>31808</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3352353</v>
      </c>
      <c r="BH13" s="589"/>
      <c r="BI13" s="589"/>
      <c r="BJ13" s="589"/>
      <c r="BK13" s="589"/>
      <c r="BL13" s="589"/>
      <c r="BM13" s="589"/>
      <c r="BN13" s="590"/>
      <c r="BO13" s="641">
        <v>36.5</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1804337</v>
      </c>
      <c r="CS13" s="589"/>
      <c r="CT13" s="589"/>
      <c r="CU13" s="589"/>
      <c r="CV13" s="589"/>
      <c r="CW13" s="589"/>
      <c r="CX13" s="589"/>
      <c r="CY13" s="590"/>
      <c r="CZ13" s="641">
        <v>8.1</v>
      </c>
      <c r="DA13" s="641"/>
      <c r="DB13" s="641"/>
      <c r="DC13" s="641"/>
      <c r="DD13" s="594">
        <v>972455</v>
      </c>
      <c r="DE13" s="589"/>
      <c r="DF13" s="589"/>
      <c r="DG13" s="589"/>
      <c r="DH13" s="589"/>
      <c r="DI13" s="589"/>
      <c r="DJ13" s="589"/>
      <c r="DK13" s="589"/>
      <c r="DL13" s="589"/>
      <c r="DM13" s="589"/>
      <c r="DN13" s="589"/>
      <c r="DO13" s="589"/>
      <c r="DP13" s="590"/>
      <c r="DQ13" s="594">
        <v>1214381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86262</v>
      </c>
      <c r="BH14" s="589"/>
      <c r="BI14" s="589"/>
      <c r="BJ14" s="589"/>
      <c r="BK14" s="589"/>
      <c r="BL14" s="589"/>
      <c r="BM14" s="589"/>
      <c r="BN14" s="590"/>
      <c r="BO14" s="641">
        <v>0.9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676078</v>
      </c>
      <c r="CS14" s="589"/>
      <c r="CT14" s="589"/>
      <c r="CU14" s="589"/>
      <c r="CV14" s="589"/>
      <c r="CW14" s="589"/>
      <c r="CX14" s="589"/>
      <c r="CY14" s="590"/>
      <c r="CZ14" s="641">
        <v>3</v>
      </c>
      <c r="DA14" s="641"/>
      <c r="DB14" s="641"/>
      <c r="DC14" s="641"/>
      <c r="DD14" s="594">
        <v>53867</v>
      </c>
      <c r="DE14" s="589"/>
      <c r="DF14" s="589"/>
      <c r="DG14" s="589"/>
      <c r="DH14" s="589"/>
      <c r="DI14" s="589"/>
      <c r="DJ14" s="589"/>
      <c r="DK14" s="589"/>
      <c r="DL14" s="589"/>
      <c r="DM14" s="589"/>
      <c r="DN14" s="589"/>
      <c r="DO14" s="589"/>
      <c r="DP14" s="590"/>
      <c r="DQ14" s="594">
        <v>620539</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60893</v>
      </c>
      <c r="S15" s="589"/>
      <c r="T15" s="589"/>
      <c r="U15" s="589"/>
      <c r="V15" s="589"/>
      <c r="W15" s="589"/>
      <c r="X15" s="589"/>
      <c r="Y15" s="590"/>
      <c r="Z15" s="641">
        <v>0.3</v>
      </c>
      <c r="AA15" s="641"/>
      <c r="AB15" s="641"/>
      <c r="AC15" s="641"/>
      <c r="AD15" s="642">
        <v>60893</v>
      </c>
      <c r="AE15" s="642"/>
      <c r="AF15" s="642"/>
      <c r="AG15" s="642"/>
      <c r="AH15" s="642"/>
      <c r="AI15" s="642"/>
      <c r="AJ15" s="642"/>
      <c r="AK15" s="642"/>
      <c r="AL15" s="611">
        <v>0.5</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380522</v>
      </c>
      <c r="BH15" s="589"/>
      <c r="BI15" s="589"/>
      <c r="BJ15" s="589"/>
      <c r="BK15" s="589"/>
      <c r="BL15" s="589"/>
      <c r="BM15" s="589"/>
      <c r="BN15" s="590"/>
      <c r="BO15" s="641">
        <v>4.0999999999999996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2744686</v>
      </c>
      <c r="CS15" s="589"/>
      <c r="CT15" s="589"/>
      <c r="CU15" s="589"/>
      <c r="CV15" s="589"/>
      <c r="CW15" s="589"/>
      <c r="CX15" s="589"/>
      <c r="CY15" s="590"/>
      <c r="CZ15" s="641">
        <v>12.3</v>
      </c>
      <c r="DA15" s="641"/>
      <c r="DB15" s="641"/>
      <c r="DC15" s="641"/>
      <c r="DD15" s="594">
        <v>598443</v>
      </c>
      <c r="DE15" s="589"/>
      <c r="DF15" s="589"/>
      <c r="DG15" s="589"/>
      <c r="DH15" s="589"/>
      <c r="DI15" s="589"/>
      <c r="DJ15" s="589"/>
      <c r="DK15" s="589"/>
      <c r="DL15" s="589"/>
      <c r="DM15" s="589"/>
      <c r="DN15" s="589"/>
      <c r="DO15" s="589"/>
      <c r="DP15" s="590"/>
      <c r="DQ15" s="594">
        <v>2083819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3396509</v>
      </c>
      <c r="S16" s="589"/>
      <c r="T16" s="589"/>
      <c r="U16" s="589"/>
      <c r="V16" s="589"/>
      <c r="W16" s="589"/>
      <c r="X16" s="589"/>
      <c r="Y16" s="590"/>
      <c r="Z16" s="641">
        <v>14.7</v>
      </c>
      <c r="AA16" s="641"/>
      <c r="AB16" s="641"/>
      <c r="AC16" s="641"/>
      <c r="AD16" s="642">
        <v>3194306</v>
      </c>
      <c r="AE16" s="642"/>
      <c r="AF16" s="642"/>
      <c r="AG16" s="642"/>
      <c r="AH16" s="642"/>
      <c r="AI16" s="642"/>
      <c r="AJ16" s="642"/>
      <c r="AK16" s="642"/>
      <c r="AL16" s="611">
        <v>24.4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67722</v>
      </c>
      <c r="CS16" s="589"/>
      <c r="CT16" s="589"/>
      <c r="CU16" s="589"/>
      <c r="CV16" s="589"/>
      <c r="CW16" s="589"/>
      <c r="CX16" s="589"/>
      <c r="CY16" s="590"/>
      <c r="CZ16" s="641">
        <v>0.3</v>
      </c>
      <c r="DA16" s="641"/>
      <c r="DB16" s="641"/>
      <c r="DC16" s="641"/>
      <c r="DD16" s="594" t="s">
        <v>221</v>
      </c>
      <c r="DE16" s="589"/>
      <c r="DF16" s="589"/>
      <c r="DG16" s="589"/>
      <c r="DH16" s="589"/>
      <c r="DI16" s="589"/>
      <c r="DJ16" s="589"/>
      <c r="DK16" s="589"/>
      <c r="DL16" s="589"/>
      <c r="DM16" s="589"/>
      <c r="DN16" s="589"/>
      <c r="DO16" s="589"/>
      <c r="DP16" s="590"/>
      <c r="DQ16" s="594">
        <v>16915</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3194306</v>
      </c>
      <c r="S17" s="589"/>
      <c r="T17" s="589"/>
      <c r="U17" s="589"/>
      <c r="V17" s="589"/>
      <c r="W17" s="589"/>
      <c r="X17" s="589"/>
      <c r="Y17" s="590"/>
      <c r="Z17" s="641">
        <v>13.8</v>
      </c>
      <c r="AA17" s="641"/>
      <c r="AB17" s="641"/>
      <c r="AC17" s="641"/>
      <c r="AD17" s="642">
        <v>3194306</v>
      </c>
      <c r="AE17" s="642"/>
      <c r="AF17" s="642"/>
      <c r="AG17" s="642"/>
      <c r="AH17" s="642"/>
      <c r="AI17" s="642"/>
      <c r="AJ17" s="642"/>
      <c r="AK17" s="642"/>
      <c r="AL17" s="611">
        <v>24.4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3684903</v>
      </c>
      <c r="CS17" s="589"/>
      <c r="CT17" s="589"/>
      <c r="CU17" s="589"/>
      <c r="CV17" s="589"/>
      <c r="CW17" s="589"/>
      <c r="CX17" s="589"/>
      <c r="CY17" s="590"/>
      <c r="CZ17" s="641">
        <v>16.5</v>
      </c>
      <c r="DA17" s="641"/>
      <c r="DB17" s="641"/>
      <c r="DC17" s="641"/>
      <c r="DD17" s="594" t="s">
        <v>221</v>
      </c>
      <c r="DE17" s="589"/>
      <c r="DF17" s="589"/>
      <c r="DG17" s="589"/>
      <c r="DH17" s="589"/>
      <c r="DI17" s="589"/>
      <c r="DJ17" s="589"/>
      <c r="DK17" s="589"/>
      <c r="DL17" s="589"/>
      <c r="DM17" s="589"/>
      <c r="DN17" s="589"/>
      <c r="DO17" s="589"/>
      <c r="DP17" s="590"/>
      <c r="DQ17" s="594">
        <v>3584903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202202</v>
      </c>
      <c r="S18" s="589"/>
      <c r="T18" s="589"/>
      <c r="U18" s="589"/>
      <c r="V18" s="589"/>
      <c r="W18" s="589"/>
      <c r="X18" s="589"/>
      <c r="Y18" s="590"/>
      <c r="Z18" s="641">
        <v>0.9</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745019</v>
      </c>
      <c r="BH19" s="589"/>
      <c r="BI19" s="589"/>
      <c r="BJ19" s="589"/>
      <c r="BK19" s="589"/>
      <c r="BL19" s="589"/>
      <c r="BM19" s="589"/>
      <c r="BN19" s="590"/>
      <c r="BO19" s="641">
        <v>8.1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13896997</v>
      </c>
      <c r="S20" s="589"/>
      <c r="T20" s="589"/>
      <c r="U20" s="589"/>
      <c r="V20" s="589"/>
      <c r="W20" s="589"/>
      <c r="X20" s="589"/>
      <c r="Y20" s="590"/>
      <c r="Z20" s="641">
        <v>60.1</v>
      </c>
      <c r="AA20" s="641"/>
      <c r="AB20" s="641"/>
      <c r="AC20" s="641"/>
      <c r="AD20" s="642">
        <v>12949775</v>
      </c>
      <c r="AE20" s="642"/>
      <c r="AF20" s="642"/>
      <c r="AG20" s="642"/>
      <c r="AH20" s="642"/>
      <c r="AI20" s="642"/>
      <c r="AJ20" s="642"/>
      <c r="AK20" s="642"/>
      <c r="AL20" s="611">
        <v>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745019</v>
      </c>
      <c r="BH20" s="589"/>
      <c r="BI20" s="589"/>
      <c r="BJ20" s="589"/>
      <c r="BK20" s="589"/>
      <c r="BL20" s="589"/>
      <c r="BM20" s="589"/>
      <c r="BN20" s="590"/>
      <c r="BO20" s="641">
        <v>8.1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22340775</v>
      </c>
      <c r="CS20" s="589"/>
      <c r="CT20" s="589"/>
      <c r="CU20" s="589"/>
      <c r="CV20" s="589"/>
      <c r="CW20" s="589"/>
      <c r="CX20" s="589"/>
      <c r="CY20" s="590"/>
      <c r="CZ20" s="641">
        <v>100</v>
      </c>
      <c r="DA20" s="641"/>
      <c r="DB20" s="641"/>
      <c r="DC20" s="641"/>
      <c r="DD20" s="594">
        <v>1774507</v>
      </c>
      <c r="DE20" s="589"/>
      <c r="DF20" s="589"/>
      <c r="DG20" s="589"/>
      <c r="DH20" s="589"/>
      <c r="DI20" s="589"/>
      <c r="DJ20" s="589"/>
      <c r="DK20" s="589"/>
      <c r="DL20" s="589"/>
      <c r="DM20" s="589"/>
      <c r="DN20" s="589"/>
      <c r="DO20" s="589"/>
      <c r="DP20" s="590"/>
      <c r="DQ20" s="594">
        <v>15625796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10489</v>
      </c>
      <c r="S21" s="589"/>
      <c r="T21" s="589"/>
      <c r="U21" s="589"/>
      <c r="V21" s="589"/>
      <c r="W21" s="589"/>
      <c r="X21" s="589"/>
      <c r="Y21" s="590"/>
      <c r="Z21" s="641">
        <v>0</v>
      </c>
      <c r="AA21" s="641"/>
      <c r="AB21" s="641"/>
      <c r="AC21" s="641"/>
      <c r="AD21" s="642">
        <v>10489</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254538</v>
      </c>
      <c r="S22" s="589"/>
      <c r="T22" s="589"/>
      <c r="U22" s="589"/>
      <c r="V22" s="589"/>
      <c r="W22" s="589"/>
      <c r="X22" s="589"/>
      <c r="Y22" s="590"/>
      <c r="Z22" s="641">
        <v>1.1000000000000001</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332559</v>
      </c>
      <c r="S23" s="589"/>
      <c r="T23" s="589"/>
      <c r="U23" s="589"/>
      <c r="V23" s="589"/>
      <c r="W23" s="589"/>
      <c r="X23" s="589"/>
      <c r="Y23" s="590"/>
      <c r="Z23" s="641">
        <v>1.4</v>
      </c>
      <c r="AA23" s="641"/>
      <c r="AB23" s="641"/>
      <c r="AC23" s="641"/>
      <c r="AD23" s="642">
        <v>112782</v>
      </c>
      <c r="AE23" s="642"/>
      <c r="AF23" s="642"/>
      <c r="AG23" s="642"/>
      <c r="AH23" s="642"/>
      <c r="AI23" s="642"/>
      <c r="AJ23" s="642"/>
      <c r="AK23" s="642"/>
      <c r="AL23" s="611">
        <v>0.9</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745019</v>
      </c>
      <c r="BH23" s="589"/>
      <c r="BI23" s="589"/>
      <c r="BJ23" s="589"/>
      <c r="BK23" s="589"/>
      <c r="BL23" s="589"/>
      <c r="BM23" s="589"/>
      <c r="BN23" s="590"/>
      <c r="BO23" s="641">
        <v>8.1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97972</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14317124</v>
      </c>
      <c r="CS24" s="639"/>
      <c r="CT24" s="639"/>
      <c r="CU24" s="639"/>
      <c r="CV24" s="639"/>
      <c r="CW24" s="639"/>
      <c r="CX24" s="639"/>
      <c r="CY24" s="686"/>
      <c r="CZ24" s="690">
        <v>64.099999999999994</v>
      </c>
      <c r="DA24" s="691"/>
      <c r="DB24" s="691"/>
      <c r="DC24" s="692"/>
      <c r="DD24" s="685">
        <v>9780994</v>
      </c>
      <c r="DE24" s="639"/>
      <c r="DF24" s="639"/>
      <c r="DG24" s="639"/>
      <c r="DH24" s="639"/>
      <c r="DI24" s="639"/>
      <c r="DJ24" s="639"/>
      <c r="DK24" s="686"/>
      <c r="DL24" s="685">
        <v>9605009</v>
      </c>
      <c r="DM24" s="639"/>
      <c r="DN24" s="639"/>
      <c r="DO24" s="639"/>
      <c r="DP24" s="639"/>
      <c r="DQ24" s="639"/>
      <c r="DR24" s="639"/>
      <c r="DS24" s="639"/>
      <c r="DT24" s="639"/>
      <c r="DU24" s="639"/>
      <c r="DV24" s="686"/>
      <c r="DW24" s="687">
        <v>66.8</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3357952</v>
      </c>
      <c r="S25" s="589"/>
      <c r="T25" s="589"/>
      <c r="U25" s="589"/>
      <c r="V25" s="589"/>
      <c r="W25" s="589"/>
      <c r="X25" s="589"/>
      <c r="Y25" s="590"/>
      <c r="Z25" s="641">
        <v>14.5</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4647864</v>
      </c>
      <c r="CS25" s="607"/>
      <c r="CT25" s="607"/>
      <c r="CU25" s="607"/>
      <c r="CV25" s="607"/>
      <c r="CW25" s="607"/>
      <c r="CX25" s="607"/>
      <c r="CY25" s="608"/>
      <c r="CZ25" s="591">
        <v>20.8</v>
      </c>
      <c r="DA25" s="609"/>
      <c r="DB25" s="609"/>
      <c r="DC25" s="610"/>
      <c r="DD25" s="594">
        <v>4368351</v>
      </c>
      <c r="DE25" s="607"/>
      <c r="DF25" s="607"/>
      <c r="DG25" s="607"/>
      <c r="DH25" s="607"/>
      <c r="DI25" s="607"/>
      <c r="DJ25" s="607"/>
      <c r="DK25" s="608"/>
      <c r="DL25" s="594">
        <v>4221932</v>
      </c>
      <c r="DM25" s="607"/>
      <c r="DN25" s="607"/>
      <c r="DO25" s="607"/>
      <c r="DP25" s="607"/>
      <c r="DQ25" s="607"/>
      <c r="DR25" s="607"/>
      <c r="DS25" s="607"/>
      <c r="DT25" s="607"/>
      <c r="DU25" s="607"/>
      <c r="DV25" s="608"/>
      <c r="DW25" s="611">
        <v>29.4</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2824865</v>
      </c>
      <c r="CS26" s="589"/>
      <c r="CT26" s="589"/>
      <c r="CU26" s="589"/>
      <c r="CV26" s="589"/>
      <c r="CW26" s="589"/>
      <c r="CX26" s="589"/>
      <c r="CY26" s="590"/>
      <c r="CZ26" s="591">
        <v>12.6</v>
      </c>
      <c r="DA26" s="609"/>
      <c r="DB26" s="609"/>
      <c r="DC26" s="610"/>
      <c r="DD26" s="594">
        <v>2654284</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1525832</v>
      </c>
      <c r="S27" s="589"/>
      <c r="T27" s="589"/>
      <c r="U27" s="589"/>
      <c r="V27" s="589"/>
      <c r="W27" s="589"/>
      <c r="X27" s="589"/>
      <c r="Y27" s="590"/>
      <c r="Z27" s="641">
        <v>6.6</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9196648</v>
      </c>
      <c r="BH27" s="589"/>
      <c r="BI27" s="589"/>
      <c r="BJ27" s="589"/>
      <c r="BK27" s="589"/>
      <c r="BL27" s="589"/>
      <c r="BM27" s="589"/>
      <c r="BN27" s="590"/>
      <c r="BO27" s="641">
        <v>100</v>
      </c>
      <c r="BP27" s="641"/>
      <c r="BQ27" s="641"/>
      <c r="BR27" s="641"/>
      <c r="BS27" s="594">
        <v>61212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5984357</v>
      </c>
      <c r="CS27" s="607"/>
      <c r="CT27" s="607"/>
      <c r="CU27" s="607"/>
      <c r="CV27" s="607"/>
      <c r="CW27" s="607"/>
      <c r="CX27" s="607"/>
      <c r="CY27" s="608"/>
      <c r="CZ27" s="591">
        <v>26.8</v>
      </c>
      <c r="DA27" s="609"/>
      <c r="DB27" s="609"/>
      <c r="DC27" s="610"/>
      <c r="DD27" s="594">
        <v>1827740</v>
      </c>
      <c r="DE27" s="607"/>
      <c r="DF27" s="607"/>
      <c r="DG27" s="607"/>
      <c r="DH27" s="607"/>
      <c r="DI27" s="607"/>
      <c r="DJ27" s="607"/>
      <c r="DK27" s="608"/>
      <c r="DL27" s="594">
        <v>1827519</v>
      </c>
      <c r="DM27" s="607"/>
      <c r="DN27" s="607"/>
      <c r="DO27" s="607"/>
      <c r="DP27" s="607"/>
      <c r="DQ27" s="607"/>
      <c r="DR27" s="607"/>
      <c r="DS27" s="607"/>
      <c r="DT27" s="607"/>
      <c r="DU27" s="607"/>
      <c r="DV27" s="608"/>
      <c r="DW27" s="611">
        <v>12.7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666323</v>
      </c>
      <c r="S28" s="589"/>
      <c r="T28" s="589"/>
      <c r="U28" s="589"/>
      <c r="V28" s="589"/>
      <c r="W28" s="589"/>
      <c r="X28" s="589"/>
      <c r="Y28" s="590"/>
      <c r="Z28" s="641">
        <v>2.9</v>
      </c>
      <c r="AA28" s="641"/>
      <c r="AB28" s="641"/>
      <c r="AC28" s="641"/>
      <c r="AD28" s="642">
        <v>9356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3684903</v>
      </c>
      <c r="CS28" s="589"/>
      <c r="CT28" s="589"/>
      <c r="CU28" s="589"/>
      <c r="CV28" s="589"/>
      <c r="CW28" s="589"/>
      <c r="CX28" s="589"/>
      <c r="CY28" s="590"/>
      <c r="CZ28" s="591">
        <v>16.5</v>
      </c>
      <c r="DA28" s="609"/>
      <c r="DB28" s="609"/>
      <c r="DC28" s="610"/>
      <c r="DD28" s="594">
        <v>3584903</v>
      </c>
      <c r="DE28" s="589"/>
      <c r="DF28" s="589"/>
      <c r="DG28" s="589"/>
      <c r="DH28" s="589"/>
      <c r="DI28" s="589"/>
      <c r="DJ28" s="589"/>
      <c r="DK28" s="590"/>
      <c r="DL28" s="594">
        <v>3555558</v>
      </c>
      <c r="DM28" s="589"/>
      <c r="DN28" s="589"/>
      <c r="DO28" s="589"/>
      <c r="DP28" s="589"/>
      <c r="DQ28" s="589"/>
      <c r="DR28" s="589"/>
      <c r="DS28" s="589"/>
      <c r="DT28" s="589"/>
      <c r="DU28" s="589"/>
      <c r="DV28" s="590"/>
      <c r="DW28" s="611">
        <v>24.7</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2663</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3684573</v>
      </c>
      <c r="CS29" s="607"/>
      <c r="CT29" s="607"/>
      <c r="CU29" s="607"/>
      <c r="CV29" s="607"/>
      <c r="CW29" s="607"/>
      <c r="CX29" s="607"/>
      <c r="CY29" s="608"/>
      <c r="CZ29" s="591">
        <v>16.5</v>
      </c>
      <c r="DA29" s="609"/>
      <c r="DB29" s="609"/>
      <c r="DC29" s="610"/>
      <c r="DD29" s="594">
        <v>3584573</v>
      </c>
      <c r="DE29" s="607"/>
      <c r="DF29" s="607"/>
      <c r="DG29" s="607"/>
      <c r="DH29" s="607"/>
      <c r="DI29" s="607"/>
      <c r="DJ29" s="607"/>
      <c r="DK29" s="608"/>
      <c r="DL29" s="594">
        <v>3555228</v>
      </c>
      <c r="DM29" s="607"/>
      <c r="DN29" s="607"/>
      <c r="DO29" s="607"/>
      <c r="DP29" s="607"/>
      <c r="DQ29" s="607"/>
      <c r="DR29" s="607"/>
      <c r="DS29" s="607"/>
      <c r="DT29" s="607"/>
      <c r="DU29" s="607"/>
      <c r="DV29" s="608"/>
      <c r="DW29" s="611">
        <v>24.7</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28968</v>
      </c>
      <c r="S30" s="589"/>
      <c r="T30" s="589"/>
      <c r="U30" s="589"/>
      <c r="V30" s="589"/>
      <c r="W30" s="589"/>
      <c r="X30" s="589"/>
      <c r="Y30" s="590"/>
      <c r="Z30" s="641">
        <v>0.1</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99.3</v>
      </c>
      <c r="BH30" s="655"/>
      <c r="BI30" s="655"/>
      <c r="BJ30" s="655"/>
      <c r="BK30" s="655"/>
      <c r="BL30" s="655"/>
      <c r="BM30" s="656">
        <v>97.3</v>
      </c>
      <c r="BN30" s="655"/>
      <c r="BO30" s="655"/>
      <c r="BP30" s="655"/>
      <c r="BQ30" s="657"/>
      <c r="BR30" s="654">
        <v>99.3</v>
      </c>
      <c r="BS30" s="655"/>
      <c r="BT30" s="655"/>
      <c r="BU30" s="655"/>
      <c r="BV30" s="655"/>
      <c r="BW30" s="655"/>
      <c r="BX30" s="656">
        <v>97</v>
      </c>
      <c r="BY30" s="655"/>
      <c r="BZ30" s="655"/>
      <c r="CA30" s="655"/>
      <c r="CB30" s="657"/>
      <c r="CD30" s="660"/>
      <c r="CE30" s="661"/>
      <c r="CF30" s="625" t="s">
        <v>293</v>
      </c>
      <c r="CG30" s="622"/>
      <c r="CH30" s="622"/>
      <c r="CI30" s="622"/>
      <c r="CJ30" s="622"/>
      <c r="CK30" s="622"/>
      <c r="CL30" s="622"/>
      <c r="CM30" s="622"/>
      <c r="CN30" s="622"/>
      <c r="CO30" s="622"/>
      <c r="CP30" s="622"/>
      <c r="CQ30" s="623"/>
      <c r="CR30" s="588">
        <v>3222495</v>
      </c>
      <c r="CS30" s="589"/>
      <c r="CT30" s="589"/>
      <c r="CU30" s="589"/>
      <c r="CV30" s="589"/>
      <c r="CW30" s="589"/>
      <c r="CX30" s="589"/>
      <c r="CY30" s="590"/>
      <c r="CZ30" s="591">
        <v>14.4</v>
      </c>
      <c r="DA30" s="609"/>
      <c r="DB30" s="609"/>
      <c r="DC30" s="610"/>
      <c r="DD30" s="594">
        <v>3122495</v>
      </c>
      <c r="DE30" s="589"/>
      <c r="DF30" s="589"/>
      <c r="DG30" s="589"/>
      <c r="DH30" s="589"/>
      <c r="DI30" s="589"/>
      <c r="DJ30" s="589"/>
      <c r="DK30" s="590"/>
      <c r="DL30" s="594">
        <v>3093150</v>
      </c>
      <c r="DM30" s="589"/>
      <c r="DN30" s="589"/>
      <c r="DO30" s="589"/>
      <c r="DP30" s="589"/>
      <c r="DQ30" s="589"/>
      <c r="DR30" s="589"/>
      <c r="DS30" s="589"/>
      <c r="DT30" s="589"/>
      <c r="DU30" s="589"/>
      <c r="DV30" s="590"/>
      <c r="DW30" s="611">
        <v>21.5</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475174</v>
      </c>
      <c r="S31" s="589"/>
      <c r="T31" s="589"/>
      <c r="U31" s="589"/>
      <c r="V31" s="589"/>
      <c r="W31" s="589"/>
      <c r="X31" s="589"/>
      <c r="Y31" s="590"/>
      <c r="Z31" s="641">
        <v>2.1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99.2</v>
      </c>
      <c r="BH31" s="607"/>
      <c r="BI31" s="607"/>
      <c r="BJ31" s="607"/>
      <c r="BK31" s="607"/>
      <c r="BL31" s="607"/>
      <c r="BM31" s="643">
        <v>97.6</v>
      </c>
      <c r="BN31" s="653"/>
      <c r="BO31" s="653"/>
      <c r="BP31" s="653"/>
      <c r="BQ31" s="617"/>
      <c r="BR31" s="652">
        <v>99.2</v>
      </c>
      <c r="BS31" s="607"/>
      <c r="BT31" s="607"/>
      <c r="BU31" s="607"/>
      <c r="BV31" s="607"/>
      <c r="BW31" s="607"/>
      <c r="BX31" s="643">
        <v>97.3</v>
      </c>
      <c r="BY31" s="653"/>
      <c r="BZ31" s="653"/>
      <c r="CA31" s="653"/>
      <c r="CB31" s="617"/>
      <c r="CD31" s="660"/>
      <c r="CE31" s="661"/>
      <c r="CF31" s="625" t="s">
        <v>297</v>
      </c>
      <c r="CG31" s="622"/>
      <c r="CH31" s="622"/>
      <c r="CI31" s="622"/>
      <c r="CJ31" s="622"/>
      <c r="CK31" s="622"/>
      <c r="CL31" s="622"/>
      <c r="CM31" s="622"/>
      <c r="CN31" s="622"/>
      <c r="CO31" s="622"/>
      <c r="CP31" s="622"/>
      <c r="CQ31" s="623"/>
      <c r="CR31" s="588">
        <v>462078</v>
      </c>
      <c r="CS31" s="607"/>
      <c r="CT31" s="607"/>
      <c r="CU31" s="607"/>
      <c r="CV31" s="607"/>
      <c r="CW31" s="607"/>
      <c r="CX31" s="607"/>
      <c r="CY31" s="608"/>
      <c r="CZ31" s="591">
        <v>2.1</v>
      </c>
      <c r="DA31" s="609"/>
      <c r="DB31" s="609"/>
      <c r="DC31" s="610"/>
      <c r="DD31" s="594">
        <v>462078</v>
      </c>
      <c r="DE31" s="607"/>
      <c r="DF31" s="607"/>
      <c r="DG31" s="607"/>
      <c r="DH31" s="607"/>
      <c r="DI31" s="607"/>
      <c r="DJ31" s="607"/>
      <c r="DK31" s="608"/>
      <c r="DL31" s="594">
        <v>462078</v>
      </c>
      <c r="DM31" s="607"/>
      <c r="DN31" s="607"/>
      <c r="DO31" s="607"/>
      <c r="DP31" s="607"/>
      <c r="DQ31" s="607"/>
      <c r="DR31" s="607"/>
      <c r="DS31" s="607"/>
      <c r="DT31" s="607"/>
      <c r="DU31" s="607"/>
      <c r="DV31" s="608"/>
      <c r="DW31" s="611">
        <v>3.2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278890</v>
      </c>
      <c r="S32" s="589"/>
      <c r="T32" s="589"/>
      <c r="U32" s="589"/>
      <c r="V32" s="589"/>
      <c r="W32" s="589"/>
      <c r="X32" s="589"/>
      <c r="Y32" s="590"/>
      <c r="Z32" s="641">
        <v>1.2</v>
      </c>
      <c r="AA32" s="641"/>
      <c r="AB32" s="641"/>
      <c r="AC32" s="641"/>
      <c r="AD32" s="642">
        <v>237</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99.3</v>
      </c>
      <c r="BH32" s="573"/>
      <c r="BI32" s="573"/>
      <c r="BJ32" s="573"/>
      <c r="BK32" s="573"/>
      <c r="BL32" s="573"/>
      <c r="BM32" s="636">
        <v>96.8</v>
      </c>
      <c r="BN32" s="573"/>
      <c r="BO32" s="573"/>
      <c r="BP32" s="573"/>
      <c r="BQ32" s="630"/>
      <c r="BR32" s="651">
        <v>99.2</v>
      </c>
      <c r="BS32" s="573"/>
      <c r="BT32" s="573"/>
      <c r="BU32" s="573"/>
      <c r="BV32" s="573"/>
      <c r="BW32" s="573"/>
      <c r="BX32" s="636">
        <v>96.3</v>
      </c>
      <c r="BY32" s="573"/>
      <c r="BZ32" s="573"/>
      <c r="CA32" s="573"/>
      <c r="CB32" s="630"/>
      <c r="CD32" s="662"/>
      <c r="CE32" s="663"/>
      <c r="CF32" s="625" t="s">
        <v>300</v>
      </c>
      <c r="CG32" s="622"/>
      <c r="CH32" s="622"/>
      <c r="CI32" s="622"/>
      <c r="CJ32" s="622"/>
      <c r="CK32" s="622"/>
      <c r="CL32" s="622"/>
      <c r="CM32" s="622"/>
      <c r="CN32" s="622"/>
      <c r="CO32" s="622"/>
      <c r="CP32" s="622"/>
      <c r="CQ32" s="623"/>
      <c r="CR32" s="588">
        <v>330</v>
      </c>
      <c r="CS32" s="589"/>
      <c r="CT32" s="589"/>
      <c r="CU32" s="589"/>
      <c r="CV32" s="589"/>
      <c r="CW32" s="589"/>
      <c r="CX32" s="589"/>
      <c r="CY32" s="590"/>
      <c r="CZ32" s="591">
        <v>0</v>
      </c>
      <c r="DA32" s="609"/>
      <c r="DB32" s="609"/>
      <c r="DC32" s="610"/>
      <c r="DD32" s="594">
        <v>330</v>
      </c>
      <c r="DE32" s="589"/>
      <c r="DF32" s="589"/>
      <c r="DG32" s="589"/>
      <c r="DH32" s="589"/>
      <c r="DI32" s="589"/>
      <c r="DJ32" s="589"/>
      <c r="DK32" s="590"/>
      <c r="DL32" s="594">
        <v>330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2199897</v>
      </c>
      <c r="S33" s="589"/>
      <c r="T33" s="589"/>
      <c r="U33" s="589"/>
      <c r="V33" s="589"/>
      <c r="W33" s="589"/>
      <c r="X33" s="589"/>
      <c r="Y33" s="590"/>
      <c r="Z33" s="641">
        <v>9.5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6181422</v>
      </c>
      <c r="CS33" s="607"/>
      <c r="CT33" s="607"/>
      <c r="CU33" s="607"/>
      <c r="CV33" s="607"/>
      <c r="CW33" s="607"/>
      <c r="CX33" s="607"/>
      <c r="CY33" s="608"/>
      <c r="CZ33" s="591">
        <v>27.7</v>
      </c>
      <c r="DA33" s="609"/>
      <c r="DB33" s="609"/>
      <c r="DC33" s="610"/>
      <c r="DD33" s="594">
        <v>5099323</v>
      </c>
      <c r="DE33" s="607"/>
      <c r="DF33" s="607"/>
      <c r="DG33" s="607"/>
      <c r="DH33" s="607"/>
      <c r="DI33" s="607"/>
      <c r="DJ33" s="607"/>
      <c r="DK33" s="608"/>
      <c r="DL33" s="594">
        <v>4319470</v>
      </c>
      <c r="DM33" s="607"/>
      <c r="DN33" s="607"/>
      <c r="DO33" s="607"/>
      <c r="DP33" s="607"/>
      <c r="DQ33" s="607"/>
      <c r="DR33" s="607"/>
      <c r="DS33" s="607"/>
      <c r="DT33" s="607"/>
      <c r="DU33" s="607"/>
      <c r="DV33" s="608"/>
      <c r="DW33" s="611">
        <v>30</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2765573</v>
      </c>
      <c r="CS34" s="589"/>
      <c r="CT34" s="589"/>
      <c r="CU34" s="589"/>
      <c r="CV34" s="589"/>
      <c r="CW34" s="589"/>
      <c r="CX34" s="589"/>
      <c r="CY34" s="590"/>
      <c r="CZ34" s="591">
        <v>12.4</v>
      </c>
      <c r="DA34" s="609"/>
      <c r="DB34" s="609"/>
      <c r="DC34" s="610"/>
      <c r="DD34" s="594">
        <v>2157139</v>
      </c>
      <c r="DE34" s="589"/>
      <c r="DF34" s="589"/>
      <c r="DG34" s="589"/>
      <c r="DH34" s="589"/>
      <c r="DI34" s="589"/>
      <c r="DJ34" s="589"/>
      <c r="DK34" s="590"/>
      <c r="DL34" s="594">
        <v>1884332</v>
      </c>
      <c r="DM34" s="589"/>
      <c r="DN34" s="589"/>
      <c r="DO34" s="589"/>
      <c r="DP34" s="589"/>
      <c r="DQ34" s="589"/>
      <c r="DR34" s="589"/>
      <c r="DS34" s="589"/>
      <c r="DT34" s="589"/>
      <c r="DU34" s="589"/>
      <c r="DV34" s="590"/>
      <c r="DW34" s="611">
        <v>13.1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1296197</v>
      </c>
      <c r="S35" s="589"/>
      <c r="T35" s="589"/>
      <c r="U35" s="589"/>
      <c r="V35" s="589"/>
      <c r="W35" s="589"/>
      <c r="X35" s="589"/>
      <c r="Y35" s="590"/>
      <c r="Z35" s="641">
        <v>5.6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2212947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67696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93097</v>
      </c>
      <c r="CS35" s="607"/>
      <c r="CT35" s="607"/>
      <c r="CU35" s="607"/>
      <c r="CV35" s="607"/>
      <c r="CW35" s="607"/>
      <c r="CX35" s="607"/>
      <c r="CY35" s="608"/>
      <c r="CZ35" s="591">
        <v>0.4</v>
      </c>
      <c r="DA35" s="609"/>
      <c r="DB35" s="609"/>
      <c r="DC35" s="610"/>
      <c r="DD35" s="594">
        <v>93097</v>
      </c>
      <c r="DE35" s="607"/>
      <c r="DF35" s="607"/>
      <c r="DG35" s="607"/>
      <c r="DH35" s="607"/>
      <c r="DI35" s="607"/>
      <c r="DJ35" s="607"/>
      <c r="DK35" s="608"/>
      <c r="DL35" s="594">
        <v>93097</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23128254</v>
      </c>
      <c r="S36" s="629"/>
      <c r="T36" s="629"/>
      <c r="U36" s="629"/>
      <c r="V36" s="629"/>
      <c r="W36" s="629"/>
      <c r="X36" s="629"/>
      <c r="Y36" s="632"/>
      <c r="Z36" s="633">
        <v>100</v>
      </c>
      <c r="AA36" s="633"/>
      <c r="AB36" s="633"/>
      <c r="AC36" s="633"/>
      <c r="AD36" s="634">
        <v>13082639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200154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-44675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938454</v>
      </c>
      <c r="CS36" s="589"/>
      <c r="CT36" s="589"/>
      <c r="CU36" s="589"/>
      <c r="CV36" s="589"/>
      <c r="CW36" s="589"/>
      <c r="CX36" s="589"/>
      <c r="CY36" s="590"/>
      <c r="CZ36" s="591">
        <v>4.2</v>
      </c>
      <c r="DA36" s="609"/>
      <c r="DB36" s="609"/>
      <c r="DC36" s="610"/>
      <c r="DD36" s="594">
        <v>844735</v>
      </c>
      <c r="DE36" s="589"/>
      <c r="DF36" s="589"/>
      <c r="DG36" s="589"/>
      <c r="DH36" s="589"/>
      <c r="DI36" s="589"/>
      <c r="DJ36" s="589"/>
      <c r="DK36" s="590"/>
      <c r="DL36" s="594">
        <v>700566</v>
      </c>
      <c r="DM36" s="589"/>
      <c r="DN36" s="589"/>
      <c r="DO36" s="589"/>
      <c r="DP36" s="589"/>
      <c r="DQ36" s="589"/>
      <c r="DR36" s="589"/>
      <c r="DS36" s="589"/>
      <c r="DT36" s="589"/>
      <c r="DU36" s="589"/>
      <c r="DV36" s="590"/>
      <c r="DW36" s="611">
        <v>4.9000000000000004</v>
      </c>
      <c r="DX36" s="612"/>
      <c r="DY36" s="612"/>
      <c r="DZ36" s="612"/>
      <c r="EA36" s="612"/>
      <c r="EB36" s="612"/>
      <c r="EC36" s="613"/>
    </row>
    <row r="37" spans="2:133" ht="11.25" customHeight="1">
      <c r="AQ37" s="614" t="s">
        <v>315</v>
      </c>
      <c r="AR37" s="615"/>
      <c r="AS37" s="615"/>
      <c r="AT37" s="615"/>
      <c r="AU37" s="615"/>
      <c r="AV37" s="615"/>
      <c r="AW37" s="615"/>
      <c r="AX37" s="615"/>
      <c r="AY37" s="616"/>
      <c r="AZ37" s="588">
        <v>6260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10927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482216</v>
      </c>
      <c r="CS37" s="607"/>
      <c r="CT37" s="607"/>
      <c r="CU37" s="607"/>
      <c r="CV37" s="607"/>
      <c r="CW37" s="607"/>
      <c r="CX37" s="607"/>
      <c r="CY37" s="608"/>
      <c r="CZ37" s="591">
        <v>2.2000000000000002</v>
      </c>
      <c r="DA37" s="609"/>
      <c r="DB37" s="609"/>
      <c r="DC37" s="610"/>
      <c r="DD37" s="594">
        <v>478494</v>
      </c>
      <c r="DE37" s="607"/>
      <c r="DF37" s="607"/>
      <c r="DG37" s="607"/>
      <c r="DH37" s="607"/>
      <c r="DI37" s="607"/>
      <c r="DJ37" s="607"/>
      <c r="DK37" s="608"/>
      <c r="DL37" s="594">
        <v>407199</v>
      </c>
      <c r="DM37" s="607"/>
      <c r="DN37" s="607"/>
      <c r="DO37" s="607"/>
      <c r="DP37" s="607"/>
      <c r="DQ37" s="607"/>
      <c r="DR37" s="607"/>
      <c r="DS37" s="607"/>
      <c r="DT37" s="607"/>
      <c r="DU37" s="607"/>
      <c r="DV37" s="608"/>
      <c r="DW37" s="611">
        <v>2.8</v>
      </c>
      <c r="DX37" s="612"/>
      <c r="DY37" s="612"/>
      <c r="DZ37" s="612"/>
      <c r="EA37" s="612"/>
      <c r="EB37" s="612"/>
      <c r="EC37" s="613"/>
    </row>
    <row r="38" spans="2:133" ht="11.25" customHeight="1">
      <c r="AQ38" s="614" t="s">
        <v>318</v>
      </c>
      <c r="AR38" s="615"/>
      <c r="AS38" s="615"/>
      <c r="AT38" s="615"/>
      <c r="AU38" s="615"/>
      <c r="AV38" s="615"/>
      <c r="AW38" s="615"/>
      <c r="AX38" s="615"/>
      <c r="AY38" s="616"/>
      <c r="AZ38" s="588" t="s">
        <v>221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18708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2206687</v>
      </c>
      <c r="CS38" s="589"/>
      <c r="CT38" s="589"/>
      <c r="CU38" s="589"/>
      <c r="CV38" s="589"/>
      <c r="CW38" s="589"/>
      <c r="CX38" s="589"/>
      <c r="CY38" s="590"/>
      <c r="CZ38" s="591">
        <v>9.9</v>
      </c>
      <c r="DA38" s="609"/>
      <c r="DB38" s="609"/>
      <c r="DC38" s="610"/>
      <c r="DD38" s="594">
        <v>1835923</v>
      </c>
      <c r="DE38" s="589"/>
      <c r="DF38" s="589"/>
      <c r="DG38" s="589"/>
      <c r="DH38" s="589"/>
      <c r="DI38" s="589"/>
      <c r="DJ38" s="589"/>
      <c r="DK38" s="590"/>
      <c r="DL38" s="594">
        <v>1641475</v>
      </c>
      <c r="DM38" s="589"/>
      <c r="DN38" s="589"/>
      <c r="DO38" s="589"/>
      <c r="DP38" s="589"/>
      <c r="DQ38" s="589"/>
      <c r="DR38" s="589"/>
      <c r="DS38" s="589"/>
      <c r="DT38" s="589"/>
      <c r="DU38" s="589"/>
      <c r="DV38" s="590"/>
      <c r="DW38" s="611">
        <v>11.4</v>
      </c>
      <c r="DX38" s="612"/>
      <c r="DY38" s="612"/>
      <c r="DZ38" s="612"/>
      <c r="EA38" s="612"/>
      <c r="EB38" s="612"/>
      <c r="EC38" s="613"/>
    </row>
    <row r="39" spans="2:133" ht="11.25" customHeight="1">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177611</v>
      </c>
      <c r="CS39" s="607"/>
      <c r="CT39" s="607"/>
      <c r="CU39" s="607"/>
      <c r="CV39" s="607"/>
      <c r="CW39" s="607"/>
      <c r="CX39" s="607"/>
      <c r="CY39" s="608"/>
      <c r="CZ39" s="591">
        <v>0.8</v>
      </c>
      <c r="DA39" s="609"/>
      <c r="DB39" s="609"/>
      <c r="DC39" s="610"/>
      <c r="DD39" s="594">
        <v>168429</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593059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221</v>
      </c>
      <c r="CS40" s="589"/>
      <c r="CT40" s="589"/>
      <c r="CU40" s="589"/>
      <c r="CV40" s="589"/>
      <c r="CW40" s="589"/>
      <c r="CX40" s="589"/>
      <c r="CY40" s="590"/>
      <c r="CZ40" s="591" t="s">
        <v>221</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1413474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1842229</v>
      </c>
      <c r="CS42" s="589"/>
      <c r="CT42" s="589"/>
      <c r="CU42" s="589"/>
      <c r="CV42" s="589"/>
      <c r="CW42" s="589"/>
      <c r="CX42" s="589"/>
      <c r="CY42" s="590"/>
      <c r="CZ42" s="591">
        <v>8.1999999999999993</v>
      </c>
      <c r="DA42" s="592"/>
      <c r="DB42" s="592"/>
      <c r="DC42" s="593"/>
      <c r="DD42" s="594">
        <v>745479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30113</v>
      </c>
      <c r="CS43" s="607"/>
      <c r="CT43" s="607"/>
      <c r="CU43" s="607"/>
      <c r="CV43" s="607"/>
      <c r="CW43" s="607"/>
      <c r="CX43" s="607"/>
      <c r="CY43" s="608"/>
      <c r="CZ43" s="591">
        <v>0.1</v>
      </c>
      <c r="DA43" s="609"/>
      <c r="DB43" s="609"/>
      <c r="DC43" s="610"/>
      <c r="DD43" s="594">
        <v>30113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1774507</v>
      </c>
      <c r="CS44" s="589"/>
      <c r="CT44" s="589"/>
      <c r="CU44" s="589"/>
      <c r="CV44" s="589"/>
      <c r="CW44" s="589"/>
      <c r="CX44" s="589"/>
      <c r="CY44" s="590"/>
      <c r="CZ44" s="591">
        <v>7.9</v>
      </c>
      <c r="DA44" s="592"/>
      <c r="DB44" s="592"/>
      <c r="DC44" s="593"/>
      <c r="DD44" s="594">
        <v>728564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196951</v>
      </c>
      <c r="CS45" s="607"/>
      <c r="CT45" s="607"/>
      <c r="CU45" s="607"/>
      <c r="CV45" s="607"/>
      <c r="CW45" s="607"/>
      <c r="CX45" s="607"/>
      <c r="CY45" s="608"/>
      <c r="CZ45" s="591">
        <v>0.9</v>
      </c>
      <c r="DA45" s="609"/>
      <c r="DB45" s="609"/>
      <c r="DC45" s="610"/>
      <c r="DD45" s="594">
        <v>14206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1549474</v>
      </c>
      <c r="CS46" s="589"/>
      <c r="CT46" s="589"/>
      <c r="CU46" s="589"/>
      <c r="CV46" s="589"/>
      <c r="CW46" s="589"/>
      <c r="CX46" s="589"/>
      <c r="CY46" s="590"/>
      <c r="CZ46" s="591">
        <v>6.9</v>
      </c>
      <c r="DA46" s="592"/>
      <c r="DB46" s="592"/>
      <c r="DC46" s="593"/>
      <c r="DD46" s="594">
        <v>711476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67722</v>
      </c>
      <c r="CS47" s="607"/>
      <c r="CT47" s="607"/>
      <c r="CU47" s="607"/>
      <c r="CV47" s="607"/>
      <c r="CW47" s="607"/>
      <c r="CX47" s="607"/>
      <c r="CY47" s="608"/>
      <c r="CZ47" s="591">
        <v>0.3</v>
      </c>
      <c r="DA47" s="609"/>
      <c r="DB47" s="609"/>
      <c r="DC47" s="610"/>
      <c r="DD47" s="594">
        <v>16915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22340775</v>
      </c>
      <c r="CS49" s="573"/>
      <c r="CT49" s="573"/>
      <c r="CU49" s="573"/>
      <c r="CV49" s="573"/>
      <c r="CW49" s="573"/>
      <c r="CX49" s="573"/>
      <c r="CY49" s="574"/>
      <c r="CZ49" s="575">
        <v>100</v>
      </c>
      <c r="DA49" s="576"/>
      <c r="DB49" s="576"/>
      <c r="DC49" s="577"/>
      <c r="DD49" s="578">
        <v>15625796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23857</v>
      </c>
      <c r="R7" s="1101"/>
      <c r="S7" s="1101"/>
      <c r="T7" s="1101"/>
      <c r="U7" s="1101"/>
      <c r="V7" s="1101">
        <v>23069</v>
      </c>
      <c r="W7" s="1101"/>
      <c r="X7" s="1101"/>
      <c r="Y7" s="1101"/>
      <c r="Z7" s="1101"/>
      <c r="AA7" s="1101">
        <v>787</v>
      </c>
      <c r="AB7" s="1101"/>
      <c r="AC7" s="1101"/>
      <c r="AD7" s="1101"/>
      <c r="AE7" s="1102"/>
      <c r="AF7" s="1103">
        <v>275</v>
      </c>
      <c r="AG7" s="1104"/>
      <c r="AH7" s="1104"/>
      <c r="AI7" s="1104"/>
      <c r="AJ7" s="1105"/>
      <c r="AK7" s="1087">
        <v>10</v>
      </c>
      <c r="AL7" s="1088"/>
      <c r="AM7" s="1088"/>
      <c r="AN7" s="1088"/>
      <c r="AO7" s="1088"/>
      <c r="AP7" s="1088">
        <v>27239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9</v>
      </c>
      <c r="CI7" s="1085"/>
      <c r="CJ7" s="1085"/>
      <c r="CK7" s="1085"/>
      <c r="CL7" s="1086"/>
      <c r="CM7" s="1084">
        <v>231</v>
      </c>
      <c r="CN7" s="1085"/>
      <c r="CO7" s="1085"/>
      <c r="CP7" s="1085"/>
      <c r="CQ7" s="1086"/>
      <c r="CR7" s="1084">
        <v>194</v>
      </c>
      <c r="CS7" s="1085"/>
      <c r="CT7" s="1085"/>
      <c r="CU7" s="1085"/>
      <c r="CV7" s="1086"/>
      <c r="CW7" s="1084" t="s">
        <v>533</v>
      </c>
      <c r="CX7" s="1085"/>
      <c r="CY7" s="1085"/>
      <c r="CZ7" s="1085"/>
      <c r="DA7" s="1086"/>
      <c r="DB7" s="1084" t="s">
        <v>533</v>
      </c>
      <c r="DC7" s="1085"/>
      <c r="DD7" s="1085"/>
      <c r="DE7" s="1085"/>
      <c r="DF7" s="1086"/>
      <c r="DG7" s="1084" t="s">
        <v>533</v>
      </c>
      <c r="DH7" s="1085"/>
      <c r="DI7" s="1085"/>
      <c r="DJ7" s="1085"/>
      <c r="DK7" s="1086"/>
      <c r="DL7" s="1084" t="s">
        <v>533</v>
      </c>
      <c r="DM7" s="1085"/>
      <c r="DN7" s="1085"/>
      <c r="DO7" s="1085"/>
      <c r="DP7" s="1086"/>
      <c r="DQ7" s="1084" t="s">
        <v>533</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312</v>
      </c>
      <c r="R8" s="1040"/>
      <c r="S8" s="1040"/>
      <c r="T8" s="1040"/>
      <c r="U8" s="1040"/>
      <c r="V8" s="1040">
        <v>312</v>
      </c>
      <c r="W8" s="1040"/>
      <c r="X8" s="1040"/>
      <c r="Y8" s="1040"/>
      <c r="Z8" s="1040"/>
      <c r="AA8" s="1040">
        <v>0</v>
      </c>
      <c r="AB8" s="1040"/>
      <c r="AC8" s="1040"/>
      <c r="AD8" s="1040"/>
      <c r="AE8" s="1041"/>
      <c r="AF8" s="1015" t="s">
        <v>367</v>
      </c>
      <c r="AG8" s="1016"/>
      <c r="AH8" s="1016"/>
      <c r="AI8" s="1016"/>
      <c r="AJ8" s="1017"/>
      <c r="AK8" s="1082">
        <v>312</v>
      </c>
      <c r="AL8" s="1083"/>
      <c r="AM8" s="1083"/>
      <c r="AN8" s="1083"/>
      <c r="AO8" s="1083"/>
      <c r="AP8" s="1083">
        <v>3334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544</v>
      </c>
      <c r="BS8" s="1010" t="s">
        <v>543</v>
      </c>
      <c r="BT8" s="1011"/>
      <c r="BU8" s="1011"/>
      <c r="BV8" s="1011"/>
      <c r="BW8" s="1011"/>
      <c r="BX8" s="1011"/>
      <c r="BY8" s="1011"/>
      <c r="BZ8" s="1011"/>
      <c r="CA8" s="1011"/>
      <c r="CB8" s="1011"/>
      <c r="CC8" s="1011"/>
      <c r="CD8" s="1011"/>
      <c r="CE8" s="1011"/>
      <c r="CF8" s="1011"/>
      <c r="CG8" s="1012"/>
      <c r="CH8" s="985">
        <v>49</v>
      </c>
      <c r="CI8" s="986"/>
      <c r="CJ8" s="986"/>
      <c r="CK8" s="986"/>
      <c r="CL8" s="987"/>
      <c r="CM8" s="985">
        <v>807</v>
      </c>
      <c r="CN8" s="986"/>
      <c r="CO8" s="986"/>
      <c r="CP8" s="986"/>
      <c r="CQ8" s="987"/>
      <c r="CR8" s="985">
        <v>5</v>
      </c>
      <c r="CS8" s="986"/>
      <c r="CT8" s="986"/>
      <c r="CU8" s="986"/>
      <c r="CV8" s="987"/>
      <c r="CW8" s="985" t="s">
        <v>533</v>
      </c>
      <c r="CX8" s="986"/>
      <c r="CY8" s="986"/>
      <c r="CZ8" s="986"/>
      <c r="DA8" s="987"/>
      <c r="DB8" s="985">
        <v>300</v>
      </c>
      <c r="DC8" s="986"/>
      <c r="DD8" s="986"/>
      <c r="DE8" s="986"/>
      <c r="DF8" s="987"/>
      <c r="DG8" s="985">
        <v>11737</v>
      </c>
      <c r="DH8" s="986"/>
      <c r="DI8" s="986"/>
      <c r="DJ8" s="986"/>
      <c r="DK8" s="987"/>
      <c r="DL8" s="985" t="s">
        <v>533</v>
      </c>
      <c r="DM8" s="986"/>
      <c r="DN8" s="986"/>
      <c r="DO8" s="986"/>
      <c r="DP8" s="987"/>
      <c r="DQ8" s="985" t="s">
        <v>533</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23857</v>
      </c>
      <c r="R23" s="1065"/>
      <c r="S23" s="1065"/>
      <c r="T23" s="1065"/>
      <c r="U23" s="1065"/>
      <c r="V23" s="1065">
        <v>23069</v>
      </c>
      <c r="W23" s="1065"/>
      <c r="X23" s="1065"/>
      <c r="Y23" s="1065"/>
      <c r="Z23" s="1065"/>
      <c r="AA23" s="1065">
        <v>787</v>
      </c>
      <c r="AB23" s="1065"/>
      <c r="AC23" s="1065"/>
      <c r="AD23" s="1065"/>
      <c r="AE23" s="1066"/>
      <c r="AF23" s="1067">
        <v>275</v>
      </c>
      <c r="AG23" s="1065"/>
      <c r="AH23" s="1065"/>
      <c r="AI23" s="1065"/>
      <c r="AJ23" s="1068"/>
      <c r="AK23" s="1069"/>
      <c r="AL23" s="1070"/>
      <c r="AM23" s="1070"/>
      <c r="AN23" s="1070"/>
      <c r="AO23" s="1070"/>
      <c r="AP23" s="1065">
        <v>30573</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8165</v>
      </c>
      <c r="R28" s="1050"/>
      <c r="S28" s="1050"/>
      <c r="T28" s="1050"/>
      <c r="U28" s="1050"/>
      <c r="V28" s="1050">
        <v>8097</v>
      </c>
      <c r="W28" s="1050"/>
      <c r="X28" s="1050"/>
      <c r="Y28" s="1050"/>
      <c r="Z28" s="1050"/>
      <c r="AA28" s="1050">
        <v>68</v>
      </c>
      <c r="AB28" s="1050"/>
      <c r="AC28" s="1050"/>
      <c r="AD28" s="1050"/>
      <c r="AE28" s="1051"/>
      <c r="AF28" s="1052">
        <v>68</v>
      </c>
      <c r="AG28" s="1050"/>
      <c r="AH28" s="1050"/>
      <c r="AI28" s="1050"/>
      <c r="AJ28" s="1053"/>
      <c r="AK28" s="1054">
        <v>593</v>
      </c>
      <c r="AL28" s="1042"/>
      <c r="AM28" s="1042"/>
      <c r="AN28" s="1042"/>
      <c r="AO28" s="1042"/>
      <c r="AP28" s="1042" t="s">
        <v>531</v>
      </c>
      <c r="AQ28" s="1042"/>
      <c r="AR28" s="1042"/>
      <c r="AS28" s="1042"/>
      <c r="AT28" s="1042"/>
      <c r="AU28" s="1042" t="s">
        <v>531</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4756</v>
      </c>
      <c r="R29" s="1040"/>
      <c r="S29" s="1040"/>
      <c r="T29" s="1040"/>
      <c r="U29" s="1040"/>
      <c r="V29" s="1040">
        <v>4674</v>
      </c>
      <c r="W29" s="1040"/>
      <c r="X29" s="1040"/>
      <c r="Y29" s="1040"/>
      <c r="Z29" s="1040"/>
      <c r="AA29" s="1040">
        <v>83</v>
      </c>
      <c r="AB29" s="1040"/>
      <c r="AC29" s="1040"/>
      <c r="AD29" s="1040"/>
      <c r="AE29" s="1041"/>
      <c r="AF29" s="1015">
        <v>83</v>
      </c>
      <c r="AG29" s="1016"/>
      <c r="AH29" s="1016"/>
      <c r="AI29" s="1016"/>
      <c r="AJ29" s="1017"/>
      <c r="AK29" s="976">
        <v>703</v>
      </c>
      <c r="AL29" s="967"/>
      <c r="AM29" s="967"/>
      <c r="AN29" s="967"/>
      <c r="AO29" s="967"/>
      <c r="AP29" s="967" t="s">
        <v>531</v>
      </c>
      <c r="AQ29" s="967"/>
      <c r="AR29" s="967"/>
      <c r="AS29" s="967"/>
      <c r="AT29" s="967"/>
      <c r="AU29" s="967" t="s">
        <v>531</v>
      </c>
      <c r="AV29" s="967"/>
      <c r="AW29" s="967"/>
      <c r="AX29" s="967"/>
      <c r="AY29" s="967"/>
      <c r="AZ29" s="1038" t="s">
        <v>532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1049</v>
      </c>
      <c r="R30" s="1040"/>
      <c r="S30" s="1040"/>
      <c r="T30" s="1040"/>
      <c r="U30" s="1040"/>
      <c r="V30" s="1040">
        <v>994</v>
      </c>
      <c r="W30" s="1040"/>
      <c r="X30" s="1040"/>
      <c r="Y30" s="1040"/>
      <c r="Z30" s="1040"/>
      <c r="AA30" s="1040">
        <v>54</v>
      </c>
      <c r="AB30" s="1040"/>
      <c r="AC30" s="1040"/>
      <c r="AD30" s="1040"/>
      <c r="AE30" s="1041"/>
      <c r="AF30" s="1015">
        <v>54</v>
      </c>
      <c r="AG30" s="1016"/>
      <c r="AH30" s="1016"/>
      <c r="AI30" s="1016"/>
      <c r="AJ30" s="1017"/>
      <c r="AK30" s="976">
        <v>51</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1437</v>
      </c>
      <c r="R31" s="1040"/>
      <c r="S31" s="1040"/>
      <c r="T31" s="1040"/>
      <c r="U31" s="1040"/>
      <c r="V31" s="1040">
        <v>1308</v>
      </c>
      <c r="W31" s="1040"/>
      <c r="X31" s="1040"/>
      <c r="Y31" s="1040"/>
      <c r="Z31" s="1040"/>
      <c r="AA31" s="1040">
        <v>129</v>
      </c>
      <c r="AB31" s="1040"/>
      <c r="AC31" s="1040"/>
      <c r="AD31" s="1040"/>
      <c r="AE31" s="1041"/>
      <c r="AF31" s="1015">
        <v>2949</v>
      </c>
      <c r="AG31" s="1016"/>
      <c r="AH31" s="1016"/>
      <c r="AI31" s="1016"/>
      <c r="AJ31" s="1017"/>
      <c r="AK31" s="976">
        <v>6</v>
      </c>
      <c r="AL31" s="967"/>
      <c r="AM31" s="967"/>
      <c r="AN31" s="967"/>
      <c r="AO31" s="967"/>
      <c r="AP31" s="967">
        <v>8852</v>
      </c>
      <c r="AQ31" s="967"/>
      <c r="AR31" s="967"/>
      <c r="AS31" s="967"/>
      <c r="AT31" s="967"/>
      <c r="AU31" s="967">
        <v>35</v>
      </c>
      <c r="AV31" s="967"/>
      <c r="AW31" s="967"/>
      <c r="AX31" s="967"/>
      <c r="AY31" s="967"/>
      <c r="AZ31" s="1038" t="s">
        <v>533</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1471</v>
      </c>
      <c r="R32" s="1040"/>
      <c r="S32" s="1040"/>
      <c r="T32" s="1040"/>
      <c r="U32" s="1040"/>
      <c r="V32" s="1040">
        <v>1431</v>
      </c>
      <c r="W32" s="1040"/>
      <c r="X32" s="1040"/>
      <c r="Y32" s="1040"/>
      <c r="Z32" s="1040"/>
      <c r="AA32" s="1040">
        <v>40</v>
      </c>
      <c r="AB32" s="1040"/>
      <c r="AC32" s="1040"/>
      <c r="AD32" s="1040"/>
      <c r="AE32" s="1041"/>
      <c r="AF32" s="1015">
        <v>33</v>
      </c>
      <c r="AG32" s="1016"/>
      <c r="AH32" s="1016"/>
      <c r="AI32" s="1016"/>
      <c r="AJ32" s="1017"/>
      <c r="AK32" s="976">
        <v>200</v>
      </c>
      <c r="AL32" s="967"/>
      <c r="AM32" s="967"/>
      <c r="AN32" s="967"/>
      <c r="AO32" s="967"/>
      <c r="AP32" s="967">
        <v>6411</v>
      </c>
      <c r="AQ32" s="967"/>
      <c r="AR32" s="967"/>
      <c r="AS32" s="967"/>
      <c r="AT32" s="967"/>
      <c r="AU32" s="967">
        <v>1962</v>
      </c>
      <c r="AV32" s="967"/>
      <c r="AW32" s="967"/>
      <c r="AX32" s="967"/>
      <c r="AY32" s="967"/>
      <c r="AZ32" s="1038" t="s">
        <v>533</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3187</v>
      </c>
      <c r="AG63" s="955"/>
      <c r="AH63" s="955"/>
      <c r="AI63" s="955"/>
      <c r="AJ63" s="1026"/>
      <c r="AK63" s="1027"/>
      <c r="AL63" s="959"/>
      <c r="AM63" s="959"/>
      <c r="AN63" s="959"/>
      <c r="AO63" s="959"/>
      <c r="AP63" s="955">
        <v>15263</v>
      </c>
      <c r="AQ63" s="955"/>
      <c r="AR63" s="955"/>
      <c r="AS63" s="955"/>
      <c r="AT63" s="955"/>
      <c r="AU63" s="955">
        <v>1997</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3823</v>
      </c>
      <c r="R68" s="978"/>
      <c r="S68" s="978"/>
      <c r="T68" s="978"/>
      <c r="U68" s="978"/>
      <c r="V68" s="978">
        <v>3812</v>
      </c>
      <c r="W68" s="978"/>
      <c r="X68" s="978"/>
      <c r="Y68" s="978"/>
      <c r="Z68" s="978"/>
      <c r="AA68" s="978">
        <v>11</v>
      </c>
      <c r="AB68" s="978"/>
      <c r="AC68" s="978"/>
      <c r="AD68" s="978"/>
      <c r="AE68" s="978"/>
      <c r="AF68" s="978">
        <v>11</v>
      </c>
      <c r="AG68" s="978"/>
      <c r="AH68" s="978"/>
      <c r="AI68" s="978"/>
      <c r="AJ68" s="978"/>
      <c r="AK68" s="978" t="s">
        <v>533</v>
      </c>
      <c r="AL68" s="978"/>
      <c r="AM68" s="978"/>
      <c r="AN68" s="978"/>
      <c r="AO68" s="978"/>
      <c r="AP68" s="978">
        <v>2890</v>
      </c>
      <c r="AQ68" s="978"/>
      <c r="AR68" s="978"/>
      <c r="AS68" s="978"/>
      <c r="AT68" s="978"/>
      <c r="AU68" s="978">
        <v>1578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455</v>
      </c>
      <c r="R69" s="967"/>
      <c r="S69" s="967"/>
      <c r="T69" s="967"/>
      <c r="U69" s="967"/>
      <c r="V69" s="967">
        <v>440</v>
      </c>
      <c r="W69" s="967"/>
      <c r="X69" s="967"/>
      <c r="Y69" s="967"/>
      <c r="Z69" s="967"/>
      <c r="AA69" s="967">
        <v>15</v>
      </c>
      <c r="AB69" s="967"/>
      <c r="AC69" s="967"/>
      <c r="AD69" s="967"/>
      <c r="AE69" s="967"/>
      <c r="AF69" s="967">
        <v>15</v>
      </c>
      <c r="AG69" s="967"/>
      <c r="AH69" s="967"/>
      <c r="AI69" s="967"/>
      <c r="AJ69" s="967"/>
      <c r="AK69" s="967" t="s">
        <v>533</v>
      </c>
      <c r="AL69" s="967"/>
      <c r="AM69" s="967"/>
      <c r="AN69" s="967"/>
      <c r="AO69" s="967"/>
      <c r="AP69" s="967">
        <v>739</v>
      </c>
      <c r="AQ69" s="967"/>
      <c r="AR69" s="967"/>
      <c r="AS69" s="967"/>
      <c r="AT69" s="967"/>
      <c r="AU69" s="967">
        <v>101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194</v>
      </c>
      <c r="R70" s="967"/>
      <c r="S70" s="967"/>
      <c r="T70" s="967"/>
      <c r="U70" s="967"/>
      <c r="V70" s="967">
        <v>166</v>
      </c>
      <c r="W70" s="967"/>
      <c r="X70" s="967"/>
      <c r="Y70" s="967"/>
      <c r="Z70" s="967"/>
      <c r="AA70" s="967">
        <v>28</v>
      </c>
      <c r="AB70" s="967"/>
      <c r="AC70" s="967"/>
      <c r="AD70" s="967"/>
      <c r="AE70" s="967"/>
      <c r="AF70" s="967">
        <v>28</v>
      </c>
      <c r="AG70" s="967"/>
      <c r="AH70" s="967"/>
      <c r="AI70" s="967"/>
      <c r="AJ70" s="967"/>
      <c r="AK70" s="967">
        <v>11</v>
      </c>
      <c r="AL70" s="967"/>
      <c r="AM70" s="967"/>
      <c r="AN70" s="967"/>
      <c r="AO70" s="967"/>
      <c r="AP70" s="967" t="s">
        <v>540</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998134</v>
      </c>
      <c r="R71" s="967"/>
      <c r="S71" s="967"/>
      <c r="T71" s="967"/>
      <c r="U71" s="967"/>
      <c r="V71" s="967">
        <v>966662</v>
      </c>
      <c r="W71" s="967"/>
      <c r="X71" s="967"/>
      <c r="Y71" s="967"/>
      <c r="Z71" s="967"/>
      <c r="AA71" s="967">
        <v>31472</v>
      </c>
      <c r="AB71" s="967"/>
      <c r="AC71" s="967"/>
      <c r="AD71" s="967"/>
      <c r="AE71" s="967"/>
      <c r="AF71" s="967">
        <v>31472</v>
      </c>
      <c r="AG71" s="967"/>
      <c r="AH71" s="967"/>
      <c r="AI71" s="967"/>
      <c r="AJ71" s="967"/>
      <c r="AK71" s="967">
        <v>5942</v>
      </c>
      <c r="AL71" s="967"/>
      <c r="AM71" s="967"/>
      <c r="AN71" s="967"/>
      <c r="AO71" s="967"/>
      <c r="AP71" s="967" t="s">
        <v>533</v>
      </c>
      <c r="AQ71" s="967"/>
      <c r="AR71" s="967"/>
      <c r="AS71" s="967"/>
      <c r="AT71" s="967"/>
      <c r="AU71" s="967" t="s">
        <v>533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43564</v>
      </c>
      <c r="R72" s="967"/>
      <c r="S72" s="967"/>
      <c r="T72" s="967"/>
      <c r="U72" s="967"/>
      <c r="V72" s="967">
        <v>37771</v>
      </c>
      <c r="W72" s="967"/>
      <c r="X72" s="967"/>
      <c r="Y72" s="967"/>
      <c r="Z72" s="967"/>
      <c r="AA72" s="967">
        <v>5792</v>
      </c>
      <c r="AB72" s="967"/>
      <c r="AC72" s="967"/>
      <c r="AD72" s="967"/>
      <c r="AE72" s="967"/>
      <c r="AF72" s="967">
        <v>29201</v>
      </c>
      <c r="AG72" s="967"/>
      <c r="AH72" s="967"/>
      <c r="AI72" s="967"/>
      <c r="AJ72" s="967"/>
      <c r="AK72" s="967" t="s">
        <v>540</v>
      </c>
      <c r="AL72" s="967"/>
      <c r="AM72" s="967"/>
      <c r="AN72" s="967"/>
      <c r="AO72" s="967"/>
      <c r="AP72" s="967">
        <v>144908</v>
      </c>
      <c r="AQ72" s="967"/>
      <c r="AR72" s="967"/>
      <c r="AS72" s="967"/>
      <c r="AT72" s="967"/>
      <c r="AU72" s="967" t="s">
        <v>533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9051</v>
      </c>
      <c r="R73" s="967"/>
      <c r="S73" s="967"/>
      <c r="T73" s="967"/>
      <c r="U73" s="967"/>
      <c r="V73" s="967">
        <v>6088</v>
      </c>
      <c r="W73" s="967"/>
      <c r="X73" s="967"/>
      <c r="Y73" s="967"/>
      <c r="Z73" s="967"/>
      <c r="AA73" s="967">
        <v>2963</v>
      </c>
      <c r="AB73" s="967"/>
      <c r="AC73" s="967"/>
      <c r="AD73" s="967"/>
      <c r="AE73" s="967"/>
      <c r="AF73" s="967">
        <v>14577</v>
      </c>
      <c r="AG73" s="967"/>
      <c r="AH73" s="967"/>
      <c r="AI73" s="967"/>
      <c r="AJ73" s="967"/>
      <c r="AK73" s="967" t="s">
        <v>533</v>
      </c>
      <c r="AL73" s="967"/>
      <c r="AM73" s="967"/>
      <c r="AN73" s="967"/>
      <c r="AO73" s="967"/>
      <c r="AP73" s="967">
        <v>19295</v>
      </c>
      <c r="AQ73" s="967"/>
      <c r="AR73" s="967"/>
      <c r="AS73" s="967"/>
      <c r="AT73" s="967"/>
      <c r="AU73" s="967" t="s">
        <v>533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75304</v>
      </c>
      <c r="AG88" s="955"/>
      <c r="AH88" s="955"/>
      <c r="AI88" s="955"/>
      <c r="AJ88" s="955"/>
      <c r="AK88" s="959"/>
      <c r="AL88" s="959"/>
      <c r="AM88" s="959"/>
      <c r="AN88" s="959"/>
      <c r="AO88" s="959"/>
      <c r="AP88" s="955">
        <v>167832</v>
      </c>
      <c r="AQ88" s="955"/>
      <c r="AR88" s="955"/>
      <c r="AS88" s="955"/>
      <c r="AT88" s="955"/>
      <c r="AU88" s="955">
        <v>1679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199</v>
      </c>
      <c r="CS102" s="947"/>
      <c r="CT102" s="947"/>
      <c r="CU102" s="947"/>
      <c r="CV102" s="948"/>
      <c r="CW102" s="946" t="s">
        <v>533</v>
      </c>
      <c r="CX102" s="947"/>
      <c r="CY102" s="947"/>
      <c r="CZ102" s="947"/>
      <c r="DA102" s="948"/>
      <c r="DB102" s="946">
        <v>300</v>
      </c>
      <c r="DC102" s="947"/>
      <c r="DD102" s="947"/>
      <c r="DE102" s="947"/>
      <c r="DF102" s="948"/>
      <c r="DG102" s="946">
        <v>11737</v>
      </c>
      <c r="DH102" s="947"/>
      <c r="DI102" s="947"/>
      <c r="DJ102" s="947"/>
      <c r="DK102" s="948"/>
      <c r="DL102" s="946" t="s">
        <v>533</v>
      </c>
      <c r="DM102" s="947"/>
      <c r="DN102" s="947"/>
      <c r="DO102" s="947"/>
      <c r="DP102" s="948"/>
      <c r="DQ102" s="946" t="s">
        <v>541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3473286</v>
      </c>
      <c r="AB110" s="873"/>
      <c r="AC110" s="873"/>
      <c r="AD110" s="873"/>
      <c r="AE110" s="874"/>
      <c r="AF110" s="875">
        <v>3453484</v>
      </c>
      <c r="AG110" s="873"/>
      <c r="AH110" s="873"/>
      <c r="AI110" s="873"/>
      <c r="AJ110" s="874"/>
      <c r="AK110" s="875">
        <v>3655228</v>
      </c>
      <c r="AL110" s="873"/>
      <c r="AM110" s="873"/>
      <c r="AN110" s="873"/>
      <c r="AO110" s="874"/>
      <c r="AP110" s="876">
        <v>29.5</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29869060</v>
      </c>
      <c r="BR110" s="800"/>
      <c r="BS110" s="800"/>
      <c r="BT110" s="800"/>
      <c r="BU110" s="800"/>
      <c r="BV110" s="800">
        <v>31595595</v>
      </c>
      <c r="BW110" s="800"/>
      <c r="BX110" s="800"/>
      <c r="BY110" s="800"/>
      <c r="BZ110" s="800"/>
      <c r="CA110" s="800">
        <v>30572997</v>
      </c>
      <c r="CB110" s="800"/>
      <c r="CC110" s="800"/>
      <c r="CD110" s="800"/>
      <c r="CE110" s="800"/>
      <c r="CF110" s="861">
        <v>246.7</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17778832</v>
      </c>
      <c r="BR111" s="771"/>
      <c r="BS111" s="771"/>
      <c r="BT111" s="771"/>
      <c r="BU111" s="771"/>
      <c r="BV111" s="771">
        <v>14555333</v>
      </c>
      <c r="BW111" s="771"/>
      <c r="BX111" s="771"/>
      <c r="BY111" s="771"/>
      <c r="BZ111" s="771"/>
      <c r="CA111" s="771">
        <v>12615693</v>
      </c>
      <c r="CB111" s="771"/>
      <c r="CC111" s="771"/>
      <c r="CD111" s="771"/>
      <c r="CE111" s="771"/>
      <c r="CF111" s="848">
        <v>101.8</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2426451</v>
      </c>
      <c r="BR112" s="771"/>
      <c r="BS112" s="771"/>
      <c r="BT112" s="771"/>
      <c r="BU112" s="771"/>
      <c r="BV112" s="771">
        <v>2259873</v>
      </c>
      <c r="BW112" s="771"/>
      <c r="BX112" s="771"/>
      <c r="BY112" s="771"/>
      <c r="BZ112" s="771"/>
      <c r="CA112" s="771">
        <v>1997020</v>
      </c>
      <c r="CB112" s="771"/>
      <c r="CC112" s="771"/>
      <c r="CD112" s="771"/>
      <c r="CE112" s="771"/>
      <c r="CF112" s="848">
        <v>16.100000000000001</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381820</v>
      </c>
      <c r="AB113" s="909"/>
      <c r="AC113" s="909"/>
      <c r="AD113" s="909"/>
      <c r="AE113" s="910"/>
      <c r="AF113" s="911">
        <v>164946</v>
      </c>
      <c r="AG113" s="909"/>
      <c r="AH113" s="909"/>
      <c r="AI113" s="909"/>
      <c r="AJ113" s="910"/>
      <c r="AK113" s="911">
        <v>144884</v>
      </c>
      <c r="AL113" s="909"/>
      <c r="AM113" s="909"/>
      <c r="AN113" s="909"/>
      <c r="AO113" s="910"/>
      <c r="AP113" s="912">
        <v>1.2</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172394</v>
      </c>
      <c r="BR113" s="771"/>
      <c r="BS113" s="771"/>
      <c r="BT113" s="771"/>
      <c r="BU113" s="771"/>
      <c r="BV113" s="771">
        <v>153180</v>
      </c>
      <c r="BW113" s="771"/>
      <c r="BX113" s="771"/>
      <c r="BY113" s="771"/>
      <c r="BZ113" s="771"/>
      <c r="CA113" s="771">
        <v>1678577</v>
      </c>
      <c r="CB113" s="771"/>
      <c r="CC113" s="771"/>
      <c r="CD113" s="771"/>
      <c r="CE113" s="771"/>
      <c r="CF113" s="848">
        <v>13.5</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26634</v>
      </c>
      <c r="AB114" s="784"/>
      <c r="AC114" s="784"/>
      <c r="AD114" s="784"/>
      <c r="AE114" s="785"/>
      <c r="AF114" s="786">
        <v>26367</v>
      </c>
      <c r="AG114" s="784"/>
      <c r="AH114" s="784"/>
      <c r="AI114" s="784"/>
      <c r="AJ114" s="785"/>
      <c r="AK114" s="786">
        <v>24947</v>
      </c>
      <c r="AL114" s="784"/>
      <c r="AM114" s="784"/>
      <c r="AN114" s="784"/>
      <c r="AO114" s="785"/>
      <c r="AP114" s="754">
        <v>0.2</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3582122</v>
      </c>
      <c r="BR114" s="771"/>
      <c r="BS114" s="771"/>
      <c r="BT114" s="771"/>
      <c r="BU114" s="771"/>
      <c r="BV114" s="771">
        <v>3557072</v>
      </c>
      <c r="BW114" s="771"/>
      <c r="BX114" s="771"/>
      <c r="BY114" s="771"/>
      <c r="BZ114" s="771"/>
      <c r="CA114" s="771">
        <v>3367205</v>
      </c>
      <c r="CB114" s="771"/>
      <c r="CC114" s="771"/>
      <c r="CD114" s="771"/>
      <c r="CE114" s="771"/>
      <c r="CF114" s="848">
        <v>27.2</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17778832</v>
      </c>
      <c r="DH115" s="784"/>
      <c r="DI115" s="784"/>
      <c r="DJ115" s="784"/>
      <c r="DK115" s="785"/>
      <c r="DL115" s="786">
        <v>14555333</v>
      </c>
      <c r="DM115" s="784"/>
      <c r="DN115" s="784"/>
      <c r="DO115" s="784"/>
      <c r="DP115" s="785"/>
      <c r="DQ115" s="786">
        <v>12615693</v>
      </c>
      <c r="DR115" s="784"/>
      <c r="DS115" s="784"/>
      <c r="DT115" s="784"/>
      <c r="DU115" s="785"/>
      <c r="DV115" s="754">
        <v>101.8</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893</v>
      </c>
      <c r="AB116" s="784"/>
      <c r="AC116" s="784"/>
      <c r="AD116" s="784"/>
      <c r="AE116" s="785"/>
      <c r="AF116" s="786">
        <v>210</v>
      </c>
      <c r="AG116" s="784"/>
      <c r="AH116" s="784"/>
      <c r="AI116" s="784"/>
      <c r="AJ116" s="785"/>
      <c r="AK116" s="786">
        <v>178</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3882633</v>
      </c>
      <c r="AB117" s="895"/>
      <c r="AC117" s="895"/>
      <c r="AD117" s="895"/>
      <c r="AE117" s="896"/>
      <c r="AF117" s="898">
        <v>3645007</v>
      </c>
      <c r="AG117" s="895"/>
      <c r="AH117" s="895"/>
      <c r="AI117" s="895"/>
      <c r="AJ117" s="896"/>
      <c r="AK117" s="898">
        <v>3825237</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53828859</v>
      </c>
      <c r="BR118" s="858"/>
      <c r="BS118" s="858"/>
      <c r="BT118" s="858"/>
      <c r="BU118" s="858"/>
      <c r="BV118" s="858">
        <v>52121053</v>
      </c>
      <c r="BW118" s="858"/>
      <c r="BX118" s="858"/>
      <c r="BY118" s="858"/>
      <c r="BZ118" s="858"/>
      <c r="CA118" s="858">
        <v>50231492</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4360208</v>
      </c>
      <c r="BR119" s="800"/>
      <c r="BS119" s="800"/>
      <c r="BT119" s="800"/>
      <c r="BU119" s="800"/>
      <c r="BV119" s="800">
        <v>4842849</v>
      </c>
      <c r="BW119" s="800"/>
      <c r="BX119" s="800"/>
      <c r="BY119" s="800"/>
      <c r="BZ119" s="800"/>
      <c r="CA119" s="800">
        <v>5013514</v>
      </c>
      <c r="CB119" s="800"/>
      <c r="CC119" s="800"/>
      <c r="CD119" s="800"/>
      <c r="CE119" s="800"/>
      <c r="CF119" s="861">
        <v>40.5</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3673652</v>
      </c>
      <c r="BR120" s="771"/>
      <c r="BS120" s="771"/>
      <c r="BT120" s="771"/>
      <c r="BU120" s="771"/>
      <c r="BV120" s="771">
        <v>3627674</v>
      </c>
      <c r="BW120" s="771"/>
      <c r="BX120" s="771"/>
      <c r="BY120" s="771"/>
      <c r="BZ120" s="771"/>
      <c r="CA120" s="771">
        <v>4953813</v>
      </c>
      <c r="CB120" s="771"/>
      <c r="CC120" s="771"/>
      <c r="CD120" s="771"/>
      <c r="CE120" s="771"/>
      <c r="CF120" s="848">
        <v>40</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2399396</v>
      </c>
      <c r="DH120" s="800"/>
      <c r="DI120" s="800"/>
      <c r="DJ120" s="800"/>
      <c r="DK120" s="800"/>
      <c r="DL120" s="800">
        <v>2233163</v>
      </c>
      <c r="DM120" s="800"/>
      <c r="DN120" s="800"/>
      <c r="DO120" s="800"/>
      <c r="DP120" s="800"/>
      <c r="DQ120" s="800">
        <v>1961614</v>
      </c>
      <c r="DR120" s="800"/>
      <c r="DS120" s="800"/>
      <c r="DT120" s="800"/>
      <c r="DU120" s="800"/>
      <c r="DV120" s="801">
        <v>15.8</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17079622</v>
      </c>
      <c r="BR121" s="858"/>
      <c r="BS121" s="858"/>
      <c r="BT121" s="858"/>
      <c r="BU121" s="858"/>
      <c r="BV121" s="858">
        <v>17181111</v>
      </c>
      <c r="BW121" s="858"/>
      <c r="BX121" s="858"/>
      <c r="BY121" s="858"/>
      <c r="BZ121" s="858"/>
      <c r="CA121" s="858">
        <v>17563816</v>
      </c>
      <c r="CB121" s="858"/>
      <c r="CC121" s="858"/>
      <c r="CD121" s="858"/>
      <c r="CE121" s="858"/>
      <c r="CF121" s="859">
        <v>141.69999999999999</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27055</v>
      </c>
      <c r="DH121" s="771"/>
      <c r="DI121" s="771"/>
      <c r="DJ121" s="771"/>
      <c r="DK121" s="771"/>
      <c r="DL121" s="771">
        <v>26710</v>
      </c>
      <c r="DM121" s="771"/>
      <c r="DN121" s="771"/>
      <c r="DO121" s="771"/>
      <c r="DP121" s="771"/>
      <c r="DQ121" s="771">
        <v>35406</v>
      </c>
      <c r="DR121" s="771"/>
      <c r="DS121" s="771"/>
      <c r="DT121" s="771"/>
      <c r="DU121" s="771"/>
      <c r="DV121" s="823">
        <v>0.3</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25113482</v>
      </c>
      <c r="BR122" s="840"/>
      <c r="BS122" s="840"/>
      <c r="BT122" s="840"/>
      <c r="BU122" s="840"/>
      <c r="BV122" s="840">
        <v>25651634</v>
      </c>
      <c r="BW122" s="840"/>
      <c r="BX122" s="840"/>
      <c r="BY122" s="840"/>
      <c r="BZ122" s="840"/>
      <c r="CA122" s="840">
        <v>27531143</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232.7</v>
      </c>
      <c r="BR123" s="832"/>
      <c r="BS123" s="832"/>
      <c r="BT123" s="832"/>
      <c r="BU123" s="832"/>
      <c r="BV123" s="832">
        <v>210.1</v>
      </c>
      <c r="BW123" s="832"/>
      <c r="BX123" s="832"/>
      <c r="BY123" s="832"/>
      <c r="BZ123" s="832"/>
      <c r="CA123" s="832">
        <v>183.1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451</v>
      </c>
      <c r="AY127" s="758"/>
      <c r="AZ127" s="758"/>
      <c r="BA127" s="758"/>
      <c r="BB127" s="758"/>
      <c r="BC127" s="758"/>
      <c r="BD127" s="758"/>
      <c r="BE127" s="759"/>
      <c r="BF127" s="760" t="s">
        <v>113</v>
      </c>
      <c r="BG127" s="761"/>
      <c r="BH127" s="761"/>
      <c r="BI127" s="761"/>
      <c r="BJ127" s="761"/>
      <c r="BK127" s="761"/>
      <c r="BL127" s="762"/>
      <c r="BM127" s="760">
        <v>12.85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645219</v>
      </c>
      <c r="AB128" s="724"/>
      <c r="AC128" s="724"/>
      <c r="AD128" s="724"/>
      <c r="AE128" s="725"/>
      <c r="AF128" s="726">
        <v>518125</v>
      </c>
      <c r="AG128" s="724"/>
      <c r="AH128" s="724"/>
      <c r="AI128" s="724"/>
      <c r="AJ128" s="725"/>
      <c r="AK128" s="726">
        <v>461318</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113</v>
      </c>
      <c r="BG128" s="791"/>
      <c r="BH128" s="791"/>
      <c r="BI128" s="791"/>
      <c r="BJ128" s="791"/>
      <c r="BK128" s="791"/>
      <c r="BL128" s="792"/>
      <c r="BM128" s="790">
        <v>17.850000000000001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13956663</v>
      </c>
      <c r="AB129" s="784"/>
      <c r="AC129" s="784"/>
      <c r="AD129" s="784"/>
      <c r="AE129" s="785"/>
      <c r="AF129" s="786">
        <v>14237528</v>
      </c>
      <c r="AG129" s="784"/>
      <c r="AH129" s="784"/>
      <c r="AI129" s="784"/>
      <c r="AJ129" s="785"/>
      <c r="AK129" s="786">
        <v>14110502</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12.7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1621099</v>
      </c>
      <c r="AB130" s="784"/>
      <c r="AC130" s="784"/>
      <c r="AD130" s="784"/>
      <c r="AE130" s="785"/>
      <c r="AF130" s="786">
        <v>1641588</v>
      </c>
      <c r="AG130" s="784"/>
      <c r="AH130" s="784"/>
      <c r="AI130" s="784"/>
      <c r="AJ130" s="785"/>
      <c r="AK130" s="786">
        <v>1717980</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183.1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12335564</v>
      </c>
      <c r="AB131" s="717"/>
      <c r="AC131" s="717"/>
      <c r="AD131" s="717"/>
      <c r="AE131" s="718"/>
      <c r="AF131" s="719">
        <v>12595940</v>
      </c>
      <c r="AG131" s="717"/>
      <c r="AH131" s="717"/>
      <c r="AI131" s="717"/>
      <c r="AJ131" s="718"/>
      <c r="AK131" s="719">
        <v>12392522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13.1028869</v>
      </c>
      <c r="AB132" s="740"/>
      <c r="AC132" s="740"/>
      <c r="AD132" s="740"/>
      <c r="AE132" s="741"/>
      <c r="AF132" s="742">
        <v>11.79184721</v>
      </c>
      <c r="AG132" s="740"/>
      <c r="AH132" s="740"/>
      <c r="AI132" s="740"/>
      <c r="AJ132" s="741"/>
      <c r="AK132" s="742">
        <v>13.281711339999999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15.5</v>
      </c>
      <c r="AB133" s="749"/>
      <c r="AC133" s="749"/>
      <c r="AD133" s="749"/>
      <c r="AE133" s="750"/>
      <c r="AF133" s="748">
        <v>13.7</v>
      </c>
      <c r="AG133" s="749"/>
      <c r="AH133" s="749"/>
      <c r="AI133" s="749"/>
      <c r="AJ133" s="750"/>
      <c r="AK133" s="748">
        <v>12.7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4647864</v>
      </c>
      <c r="L9" s="264">
        <v>59546</v>
      </c>
      <c r="M9" s="265">
        <v>64132</v>
      </c>
      <c r="N9" s="266">
        <v>-7.2</v>
      </c>
    </row>
    <row r="10" spans="1:16">
      <c r="A10" s="248"/>
      <c r="B10" s="244"/>
      <c r="C10" s="244"/>
      <c r="D10" s="244"/>
      <c r="E10" s="244"/>
      <c r="F10" s="244"/>
      <c r="G10" s="1133" t="s">
        <v>473</v>
      </c>
      <c r="H10" s="1134"/>
      <c r="I10" s="1134"/>
      <c r="J10" s="1135"/>
      <c r="K10" s="267">
        <v>191543</v>
      </c>
      <c r="L10" s="268">
        <v>2454</v>
      </c>
      <c r="M10" s="269">
        <v>4759</v>
      </c>
      <c r="N10" s="270">
        <v>-48.4</v>
      </c>
    </row>
    <row r="11" spans="1:16" ht="13.5" customHeight="1">
      <c r="A11" s="248"/>
      <c r="B11" s="244"/>
      <c r="C11" s="244"/>
      <c r="D11" s="244"/>
      <c r="E11" s="244"/>
      <c r="F11" s="244"/>
      <c r="G11" s="1133" t="s">
        <v>474</v>
      </c>
      <c r="H11" s="1134"/>
      <c r="I11" s="1134"/>
      <c r="J11" s="1135"/>
      <c r="K11" s="267">
        <v>113846</v>
      </c>
      <c r="L11" s="268">
        <v>1459</v>
      </c>
      <c r="M11" s="269">
        <v>6846</v>
      </c>
      <c r="N11" s="270">
        <v>-78.7</v>
      </c>
    </row>
    <row r="12" spans="1:16" ht="13.5" customHeight="1">
      <c r="A12" s="248"/>
      <c r="B12" s="244"/>
      <c r="C12" s="244"/>
      <c r="D12" s="244"/>
      <c r="E12" s="244"/>
      <c r="F12" s="244"/>
      <c r="G12" s="1133" t="s">
        <v>475</v>
      </c>
      <c r="H12" s="1134"/>
      <c r="I12" s="1134"/>
      <c r="J12" s="1135"/>
      <c r="K12" s="267" t="s">
        <v>476</v>
      </c>
      <c r="L12" s="268" t="s">
        <v>476</v>
      </c>
      <c r="M12" s="269">
        <v>2642</v>
      </c>
      <c r="N12" s="270" t="s">
        <v>476</v>
      </c>
    </row>
    <row r="13" spans="1:16" ht="13.5" customHeight="1">
      <c r="A13" s="248"/>
      <c r="B13" s="244"/>
      <c r="C13" s="244"/>
      <c r="D13" s="244"/>
      <c r="E13" s="244"/>
      <c r="F13" s="244"/>
      <c r="G13" s="1133" t="s">
        <v>477</v>
      </c>
      <c r="H13" s="1134"/>
      <c r="I13" s="1134"/>
      <c r="J13" s="1135"/>
      <c r="K13" s="267" t="s">
        <v>476</v>
      </c>
      <c r="L13" s="268" t="s">
        <v>476</v>
      </c>
      <c r="M13" s="269" t="s">
        <v>476</v>
      </c>
      <c r="N13" s="270" t="s">
        <v>476</v>
      </c>
    </row>
    <row r="14" spans="1:16" ht="13.5" customHeight="1">
      <c r="A14" s="248"/>
      <c r="B14" s="244"/>
      <c r="C14" s="244"/>
      <c r="D14" s="244"/>
      <c r="E14" s="244"/>
      <c r="F14" s="244"/>
      <c r="G14" s="1133" t="s">
        <v>478</v>
      </c>
      <c r="H14" s="1134"/>
      <c r="I14" s="1134"/>
      <c r="J14" s="1135"/>
      <c r="K14" s="267">
        <v>164700</v>
      </c>
      <c r="L14" s="268">
        <v>2110</v>
      </c>
      <c r="M14" s="269">
        <v>3108</v>
      </c>
      <c r="N14" s="270">
        <v>-32.1</v>
      </c>
    </row>
    <row r="15" spans="1:16" ht="13.5" customHeight="1">
      <c r="A15" s="248"/>
      <c r="B15" s="244"/>
      <c r="C15" s="244"/>
      <c r="D15" s="244"/>
      <c r="E15" s="244"/>
      <c r="F15" s="244"/>
      <c r="G15" s="1133" t="s">
        <v>479</v>
      </c>
      <c r="H15" s="1134"/>
      <c r="I15" s="1134"/>
      <c r="J15" s="1135"/>
      <c r="K15" s="267">
        <v>30113</v>
      </c>
      <c r="L15" s="268">
        <v>386</v>
      </c>
      <c r="M15" s="269">
        <v>833</v>
      </c>
      <c r="N15" s="270">
        <v>-53.7</v>
      </c>
    </row>
    <row r="16" spans="1:16">
      <c r="A16" s="248"/>
      <c r="B16" s="244"/>
      <c r="C16" s="244"/>
      <c r="D16" s="244"/>
      <c r="E16" s="244"/>
      <c r="F16" s="244"/>
      <c r="G16" s="1136" t="s">
        <v>480</v>
      </c>
      <c r="H16" s="1137"/>
      <c r="I16" s="1137"/>
      <c r="J16" s="1138"/>
      <c r="K16" s="268">
        <v>-325151</v>
      </c>
      <c r="L16" s="268">
        <v>-4166</v>
      </c>
      <c r="M16" s="269">
        <v>-6910</v>
      </c>
      <c r="N16" s="270">
        <v>-39.700000000000003</v>
      </c>
    </row>
    <row r="17" spans="1:16">
      <c r="A17" s="248"/>
      <c r="B17" s="244"/>
      <c r="C17" s="244"/>
      <c r="D17" s="244"/>
      <c r="E17" s="244"/>
      <c r="F17" s="244"/>
      <c r="G17" s="1136" t="s">
        <v>170</v>
      </c>
      <c r="H17" s="1137"/>
      <c r="I17" s="1137"/>
      <c r="J17" s="1138"/>
      <c r="K17" s="268">
        <v>4822915</v>
      </c>
      <c r="L17" s="268">
        <v>61789</v>
      </c>
      <c r="M17" s="269">
        <v>75409</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6.12</v>
      </c>
      <c r="L21" s="281">
        <v>6.67</v>
      </c>
      <c r="M21" s="282">
        <v>-0.55000000000000004</v>
      </c>
      <c r="N21" s="249"/>
      <c r="O21" s="283"/>
      <c r="P21" s="279"/>
    </row>
    <row r="22" spans="1:16" s="284" customFormat="1">
      <c r="A22" s="279"/>
      <c r="B22" s="249"/>
      <c r="C22" s="249"/>
      <c r="D22" s="249"/>
      <c r="E22" s="249"/>
      <c r="F22" s="249"/>
      <c r="G22" s="1130" t="s">
        <v>486</v>
      </c>
      <c r="H22" s="1131"/>
      <c r="I22" s="1131"/>
      <c r="J22" s="1132"/>
      <c r="K22" s="285">
        <v>97.9</v>
      </c>
      <c r="L22" s="286">
        <v>97.7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3655228</v>
      </c>
      <c r="L32" s="294">
        <v>46829</v>
      </c>
      <c r="M32" s="295">
        <v>41879</v>
      </c>
      <c r="N32" s="296">
        <v>11.8</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v>49</v>
      </c>
      <c r="N34" s="296" t="s">
        <v>476</v>
      </c>
    </row>
    <row r="35" spans="1:16" ht="27" customHeight="1">
      <c r="A35" s="248"/>
      <c r="B35" s="244"/>
      <c r="C35" s="244"/>
      <c r="D35" s="244"/>
      <c r="E35" s="244"/>
      <c r="F35" s="244"/>
      <c r="G35" s="1121" t="s">
        <v>492</v>
      </c>
      <c r="H35" s="1122"/>
      <c r="I35" s="1122"/>
      <c r="J35" s="1123"/>
      <c r="K35" s="294">
        <v>144884</v>
      </c>
      <c r="L35" s="294">
        <v>1856</v>
      </c>
      <c r="M35" s="295">
        <v>11799</v>
      </c>
      <c r="N35" s="296">
        <v>-84.3</v>
      </c>
    </row>
    <row r="36" spans="1:16" ht="27" customHeight="1">
      <c r="A36" s="248"/>
      <c r="B36" s="244"/>
      <c r="C36" s="244"/>
      <c r="D36" s="244"/>
      <c r="E36" s="244"/>
      <c r="F36" s="244"/>
      <c r="G36" s="1121" t="s">
        <v>493</v>
      </c>
      <c r="H36" s="1122"/>
      <c r="I36" s="1122"/>
      <c r="J36" s="1123"/>
      <c r="K36" s="294">
        <v>24947</v>
      </c>
      <c r="L36" s="294">
        <v>320</v>
      </c>
      <c r="M36" s="295">
        <v>1919</v>
      </c>
      <c r="N36" s="296">
        <v>-83.3</v>
      </c>
    </row>
    <row r="37" spans="1:16" ht="13.5" customHeight="1">
      <c r="A37" s="248"/>
      <c r="B37" s="244"/>
      <c r="C37" s="244"/>
      <c r="D37" s="244"/>
      <c r="E37" s="244"/>
      <c r="F37" s="244"/>
      <c r="G37" s="1121" t="s">
        <v>494</v>
      </c>
      <c r="H37" s="1122"/>
      <c r="I37" s="1122"/>
      <c r="J37" s="1123"/>
      <c r="K37" s="294" t="s">
        <v>476</v>
      </c>
      <c r="L37" s="294" t="s">
        <v>476</v>
      </c>
      <c r="M37" s="295">
        <v>391</v>
      </c>
      <c r="N37" s="296" t="s">
        <v>476</v>
      </c>
    </row>
    <row r="38" spans="1:16" ht="27" customHeight="1">
      <c r="A38" s="248"/>
      <c r="B38" s="244"/>
      <c r="C38" s="244"/>
      <c r="D38" s="244"/>
      <c r="E38" s="244"/>
      <c r="F38" s="244"/>
      <c r="G38" s="1124" t="s">
        <v>495</v>
      </c>
      <c r="H38" s="1125"/>
      <c r="I38" s="1125"/>
      <c r="J38" s="1126"/>
      <c r="K38" s="297">
        <v>178</v>
      </c>
      <c r="L38" s="297">
        <v>2</v>
      </c>
      <c r="M38" s="298">
        <v>3</v>
      </c>
      <c r="N38" s="299">
        <v>-33.299999999999997</v>
      </c>
      <c r="O38" s="293"/>
    </row>
    <row r="39" spans="1:16">
      <c r="A39" s="248"/>
      <c r="B39" s="244"/>
      <c r="C39" s="244"/>
      <c r="D39" s="244"/>
      <c r="E39" s="244"/>
      <c r="F39" s="244"/>
      <c r="G39" s="1124" t="s">
        <v>496</v>
      </c>
      <c r="H39" s="1125"/>
      <c r="I39" s="1125"/>
      <c r="J39" s="1126"/>
      <c r="K39" s="300">
        <v>-461318</v>
      </c>
      <c r="L39" s="300">
        <v>-5910</v>
      </c>
      <c r="M39" s="301">
        <v>-8446</v>
      </c>
      <c r="N39" s="302">
        <v>-30</v>
      </c>
      <c r="O39" s="293"/>
    </row>
    <row r="40" spans="1:16" ht="27" customHeight="1">
      <c r="A40" s="248"/>
      <c r="B40" s="244"/>
      <c r="C40" s="244"/>
      <c r="D40" s="244"/>
      <c r="E40" s="244"/>
      <c r="F40" s="244"/>
      <c r="G40" s="1121" t="s">
        <v>497</v>
      </c>
      <c r="H40" s="1122"/>
      <c r="I40" s="1122"/>
      <c r="J40" s="1123"/>
      <c r="K40" s="300">
        <v>-1717980</v>
      </c>
      <c r="L40" s="300">
        <v>-22010</v>
      </c>
      <c r="M40" s="301">
        <v>-30378</v>
      </c>
      <c r="N40" s="302">
        <v>-27.5</v>
      </c>
      <c r="O40" s="293"/>
    </row>
    <row r="41" spans="1:16">
      <c r="A41" s="248"/>
      <c r="B41" s="244"/>
      <c r="C41" s="244"/>
      <c r="D41" s="244"/>
      <c r="E41" s="244"/>
      <c r="F41" s="244"/>
      <c r="G41" s="1127" t="s">
        <v>281</v>
      </c>
      <c r="H41" s="1128"/>
      <c r="I41" s="1128"/>
      <c r="J41" s="1129"/>
      <c r="K41" s="294">
        <v>1645939</v>
      </c>
      <c r="L41" s="300">
        <v>21087</v>
      </c>
      <c r="M41" s="301">
        <v>17216</v>
      </c>
      <c r="N41" s="302">
        <v>22.5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2946111</v>
      </c>
      <c r="J51" s="320">
        <v>37578</v>
      </c>
      <c r="K51" s="321">
        <v>64.900000000000006</v>
      </c>
      <c r="L51" s="322">
        <v>40203</v>
      </c>
      <c r="M51" s="323">
        <v>4.3</v>
      </c>
      <c r="N51" s="324">
        <v>60.6</v>
      </c>
    </row>
    <row r="52" spans="1:14">
      <c r="A52" s="248"/>
      <c r="B52" s="244"/>
      <c r="C52" s="244"/>
      <c r="D52" s="244"/>
      <c r="E52" s="244"/>
      <c r="F52" s="244"/>
      <c r="G52" s="325"/>
      <c r="H52" s="326" t="s">
        <v>508</v>
      </c>
      <c r="I52" s="327">
        <v>2159110</v>
      </c>
      <c r="J52" s="328">
        <v>27540</v>
      </c>
      <c r="K52" s="329">
        <v>29.7</v>
      </c>
      <c r="L52" s="330">
        <v>23352</v>
      </c>
      <c r="M52" s="331">
        <v>-3.6</v>
      </c>
      <c r="N52" s="332">
        <v>33.299999999999997</v>
      </c>
    </row>
    <row r="53" spans="1:14">
      <c r="A53" s="248"/>
      <c r="B53" s="244"/>
      <c r="C53" s="244"/>
      <c r="D53" s="244"/>
      <c r="E53" s="244"/>
      <c r="F53" s="244"/>
      <c r="G53" s="310" t="s">
        <v>509</v>
      </c>
      <c r="H53" s="311"/>
      <c r="I53" s="319">
        <v>1579259</v>
      </c>
      <c r="J53" s="320">
        <v>20225</v>
      </c>
      <c r="K53" s="321">
        <v>-46.2</v>
      </c>
      <c r="L53" s="322">
        <v>33364</v>
      </c>
      <c r="M53" s="323">
        <v>-17</v>
      </c>
      <c r="N53" s="324">
        <v>-29.2</v>
      </c>
    </row>
    <row r="54" spans="1:14">
      <c r="A54" s="248"/>
      <c r="B54" s="244"/>
      <c r="C54" s="244"/>
      <c r="D54" s="244"/>
      <c r="E54" s="244"/>
      <c r="F54" s="244"/>
      <c r="G54" s="325"/>
      <c r="H54" s="326" t="s">
        <v>508</v>
      </c>
      <c r="I54" s="327">
        <v>1307020</v>
      </c>
      <c r="J54" s="328">
        <v>16739</v>
      </c>
      <c r="K54" s="329">
        <v>-39.200000000000003</v>
      </c>
      <c r="L54" s="330">
        <v>21557</v>
      </c>
      <c r="M54" s="331">
        <v>-7.7</v>
      </c>
      <c r="N54" s="332">
        <v>-31.5</v>
      </c>
    </row>
    <row r="55" spans="1:14">
      <c r="A55" s="248"/>
      <c r="B55" s="244"/>
      <c r="C55" s="244"/>
      <c r="D55" s="244"/>
      <c r="E55" s="244"/>
      <c r="F55" s="244"/>
      <c r="G55" s="310" t="s">
        <v>510</v>
      </c>
      <c r="H55" s="311"/>
      <c r="I55" s="319">
        <v>1994515</v>
      </c>
      <c r="J55" s="320">
        <v>25554</v>
      </c>
      <c r="K55" s="321">
        <v>26.3</v>
      </c>
      <c r="L55" s="322">
        <v>36396</v>
      </c>
      <c r="M55" s="323">
        <v>9.1</v>
      </c>
      <c r="N55" s="324">
        <v>17.2</v>
      </c>
    </row>
    <row r="56" spans="1:14">
      <c r="A56" s="248"/>
      <c r="B56" s="244"/>
      <c r="C56" s="244"/>
      <c r="D56" s="244"/>
      <c r="E56" s="244"/>
      <c r="F56" s="244"/>
      <c r="G56" s="325"/>
      <c r="H56" s="326" t="s">
        <v>508</v>
      </c>
      <c r="I56" s="327">
        <v>1777216</v>
      </c>
      <c r="J56" s="328">
        <v>22770</v>
      </c>
      <c r="K56" s="329">
        <v>36</v>
      </c>
      <c r="L56" s="330">
        <v>19057</v>
      </c>
      <c r="M56" s="331">
        <v>-11.6</v>
      </c>
      <c r="N56" s="332">
        <v>47.6</v>
      </c>
    </row>
    <row r="57" spans="1:14">
      <c r="A57" s="248"/>
      <c r="B57" s="244"/>
      <c r="C57" s="244"/>
      <c r="D57" s="244"/>
      <c r="E57" s="244"/>
      <c r="F57" s="244"/>
      <c r="G57" s="310" t="s">
        <v>511</v>
      </c>
      <c r="H57" s="311"/>
      <c r="I57" s="319">
        <v>3043989</v>
      </c>
      <c r="J57" s="320">
        <v>38895</v>
      </c>
      <c r="K57" s="321">
        <v>52.2</v>
      </c>
      <c r="L57" s="322">
        <v>62256</v>
      </c>
      <c r="M57" s="323">
        <v>71.099999999999994</v>
      </c>
      <c r="N57" s="324">
        <v>-18.899999999999999</v>
      </c>
    </row>
    <row r="58" spans="1:14">
      <c r="A58" s="248"/>
      <c r="B58" s="244"/>
      <c r="C58" s="244"/>
      <c r="D58" s="244"/>
      <c r="E58" s="244"/>
      <c r="F58" s="244"/>
      <c r="G58" s="325"/>
      <c r="H58" s="326" t="s">
        <v>508</v>
      </c>
      <c r="I58" s="327">
        <v>2787312</v>
      </c>
      <c r="J58" s="328">
        <v>35616</v>
      </c>
      <c r="K58" s="329">
        <v>56.4</v>
      </c>
      <c r="L58" s="330">
        <v>24482</v>
      </c>
      <c r="M58" s="331">
        <v>28.5</v>
      </c>
      <c r="N58" s="332">
        <v>27.9</v>
      </c>
    </row>
    <row r="59" spans="1:14">
      <c r="A59" s="248"/>
      <c r="B59" s="244"/>
      <c r="C59" s="244"/>
      <c r="D59" s="244"/>
      <c r="E59" s="244"/>
      <c r="F59" s="244"/>
      <c r="G59" s="310" t="s">
        <v>512</v>
      </c>
      <c r="H59" s="311"/>
      <c r="I59" s="319">
        <v>1774507</v>
      </c>
      <c r="J59" s="320">
        <v>22734</v>
      </c>
      <c r="K59" s="321">
        <v>-41.6</v>
      </c>
      <c r="L59" s="322">
        <v>53896</v>
      </c>
      <c r="M59" s="323">
        <v>-13.4</v>
      </c>
      <c r="N59" s="324">
        <v>-28.2</v>
      </c>
    </row>
    <row r="60" spans="1:14">
      <c r="A60" s="248"/>
      <c r="B60" s="244"/>
      <c r="C60" s="244"/>
      <c r="D60" s="244"/>
      <c r="E60" s="244"/>
      <c r="F60" s="244"/>
      <c r="G60" s="325"/>
      <c r="H60" s="326" t="s">
        <v>508</v>
      </c>
      <c r="I60" s="333">
        <v>1549474</v>
      </c>
      <c r="J60" s="328">
        <v>19851</v>
      </c>
      <c r="K60" s="329">
        <v>-44.3</v>
      </c>
      <c r="L60" s="330">
        <v>20608</v>
      </c>
      <c r="M60" s="331">
        <v>-15.8</v>
      </c>
      <c r="N60" s="332">
        <v>-28.5</v>
      </c>
    </row>
    <row r="61" spans="1:14">
      <c r="A61" s="248"/>
      <c r="B61" s="244"/>
      <c r="C61" s="244"/>
      <c r="D61" s="244"/>
      <c r="E61" s="244"/>
      <c r="F61" s="244"/>
      <c r="G61" s="310" t="s">
        <v>513</v>
      </c>
      <c r="H61" s="334"/>
      <c r="I61" s="335">
        <v>2267676</v>
      </c>
      <c r="J61" s="336">
        <v>28997</v>
      </c>
      <c r="K61" s="337">
        <v>11.1</v>
      </c>
      <c r="L61" s="338">
        <v>45223</v>
      </c>
      <c r="M61" s="339">
        <v>10.8</v>
      </c>
      <c r="N61" s="324">
        <v>0.3</v>
      </c>
    </row>
    <row r="62" spans="1:14">
      <c r="A62" s="248"/>
      <c r="B62" s="244"/>
      <c r="C62" s="244"/>
      <c r="D62" s="244"/>
      <c r="E62" s="244"/>
      <c r="F62" s="244"/>
      <c r="G62" s="325"/>
      <c r="H62" s="326" t="s">
        <v>508</v>
      </c>
      <c r="I62" s="327">
        <v>1916026</v>
      </c>
      <c r="J62" s="328">
        <v>24503</v>
      </c>
      <c r="K62" s="329">
        <v>7.7</v>
      </c>
      <c r="L62" s="330">
        <v>21811</v>
      </c>
      <c r="M62" s="331">
        <v>-2</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8.93</v>
      </c>
      <c r="G47" s="12">
        <v>9.58</v>
      </c>
      <c r="H47" s="12">
        <v>14.2</v>
      </c>
      <c r="I47" s="12">
        <v>17.239999999999998</v>
      </c>
      <c r="J47" s="13">
        <v>18.47</v>
      </c>
    </row>
    <row r="48" spans="2:10" ht="57.75" customHeight="1">
      <c r="B48" s="14"/>
      <c r="C48" s="1141" t="s">
        <v>4</v>
      </c>
      <c r="D48" s="1141"/>
      <c r="E48" s="1142"/>
      <c r="F48" s="15">
        <v>1.3</v>
      </c>
      <c r="G48" s="16">
        <v>2.11</v>
      </c>
      <c r="H48" s="16">
        <v>1.71</v>
      </c>
      <c r="I48" s="16">
        <v>2.08</v>
      </c>
      <c r="J48" s="17">
        <v>1.95</v>
      </c>
    </row>
    <row r="49" spans="2:10" ht="57.75" customHeight="1" thickBot="1">
      <c r="B49" s="18"/>
      <c r="C49" s="1143" t="s">
        <v>5</v>
      </c>
      <c r="D49" s="1143"/>
      <c r="E49" s="1144"/>
      <c r="F49" s="19">
        <v>2.44</v>
      </c>
      <c r="G49" s="20">
        <v>1.48</v>
      </c>
      <c r="H49" s="20">
        <v>4.79</v>
      </c>
      <c r="I49" s="20">
        <v>4.07</v>
      </c>
      <c r="J49" s="21">
        <v>1.1399999999999999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21.61</v>
      </c>
      <c r="G34" s="33">
        <v>20.71</v>
      </c>
      <c r="H34" s="33">
        <v>21.84</v>
      </c>
      <c r="I34" s="33">
        <v>22</v>
      </c>
      <c r="J34" s="34">
        <v>20.89</v>
      </c>
      <c r="K34" s="22"/>
      <c r="L34" s="22"/>
      <c r="M34" s="22"/>
      <c r="N34" s="22"/>
      <c r="O34" s="22"/>
      <c r="P34" s="22"/>
    </row>
    <row r="35" spans="1:16" ht="39" customHeight="1">
      <c r="A35" s="22"/>
      <c r="B35" s="35"/>
      <c r="C35" s="1145" t="s">
        <v>521</v>
      </c>
      <c r="D35" s="1146"/>
      <c r="E35" s="1147"/>
      <c r="F35" s="36">
        <v>1.29</v>
      </c>
      <c r="G35" s="37">
        <v>2.11</v>
      </c>
      <c r="H35" s="37">
        <v>1.7</v>
      </c>
      <c r="I35" s="37">
        <v>2.0699999999999998</v>
      </c>
      <c r="J35" s="38">
        <v>1.94</v>
      </c>
      <c r="K35" s="22"/>
      <c r="L35" s="22"/>
      <c r="M35" s="22"/>
      <c r="N35" s="22"/>
      <c r="O35" s="22"/>
      <c r="P35" s="22"/>
    </row>
    <row r="36" spans="1:16" ht="39" customHeight="1">
      <c r="A36" s="22"/>
      <c r="B36" s="35"/>
      <c r="C36" s="1145" t="s">
        <v>522</v>
      </c>
      <c r="D36" s="1146"/>
      <c r="E36" s="1147"/>
      <c r="F36" s="36">
        <v>0.38</v>
      </c>
      <c r="G36" s="37">
        <v>0.28000000000000003</v>
      </c>
      <c r="H36" s="37">
        <v>0.16</v>
      </c>
      <c r="I36" s="37">
        <v>0.09</v>
      </c>
      <c r="J36" s="38">
        <v>0.57999999999999996</v>
      </c>
      <c r="K36" s="22"/>
      <c r="L36" s="22"/>
      <c r="M36" s="22"/>
      <c r="N36" s="22"/>
      <c r="O36" s="22"/>
      <c r="P36" s="22"/>
    </row>
    <row r="37" spans="1:16" ht="39" customHeight="1">
      <c r="A37" s="22"/>
      <c r="B37" s="35"/>
      <c r="C37" s="1145" t="s">
        <v>523</v>
      </c>
      <c r="D37" s="1146"/>
      <c r="E37" s="1147"/>
      <c r="F37" s="36" t="s">
        <v>524</v>
      </c>
      <c r="G37" s="37" t="s">
        <v>525</v>
      </c>
      <c r="H37" s="37">
        <v>0.19</v>
      </c>
      <c r="I37" s="37">
        <v>0.72</v>
      </c>
      <c r="J37" s="38">
        <v>0.47</v>
      </c>
      <c r="K37" s="22"/>
      <c r="L37" s="22"/>
      <c r="M37" s="22"/>
      <c r="N37" s="22"/>
      <c r="O37" s="22"/>
      <c r="P37" s="22"/>
    </row>
    <row r="38" spans="1:16" ht="39" customHeight="1">
      <c r="A38" s="22"/>
      <c r="B38" s="35"/>
      <c r="C38" s="1145" t="s">
        <v>526</v>
      </c>
      <c r="D38" s="1146"/>
      <c r="E38" s="1147"/>
      <c r="F38" s="36">
        <v>0.16</v>
      </c>
      <c r="G38" s="37">
        <v>0.36</v>
      </c>
      <c r="H38" s="37">
        <v>0.39</v>
      </c>
      <c r="I38" s="37">
        <v>0.35</v>
      </c>
      <c r="J38" s="38">
        <v>0.38</v>
      </c>
      <c r="K38" s="22"/>
      <c r="L38" s="22"/>
      <c r="M38" s="22"/>
      <c r="N38" s="22"/>
      <c r="O38" s="22"/>
      <c r="P38" s="22"/>
    </row>
    <row r="39" spans="1:16" ht="39" customHeight="1">
      <c r="A39" s="22"/>
      <c r="B39" s="35"/>
      <c r="C39" s="1145" t="s">
        <v>527</v>
      </c>
      <c r="D39" s="1146"/>
      <c r="E39" s="1147"/>
      <c r="F39" s="36">
        <v>0</v>
      </c>
      <c r="G39" s="37">
        <v>0</v>
      </c>
      <c r="H39" s="37">
        <v>0</v>
      </c>
      <c r="I39" s="37">
        <v>0</v>
      </c>
      <c r="J39" s="38">
        <v>0.23</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0.63</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4096</v>
      </c>
      <c r="L45" s="60">
        <v>3938</v>
      </c>
      <c r="M45" s="60">
        <v>3473</v>
      </c>
      <c r="N45" s="60">
        <v>3453</v>
      </c>
      <c r="O45" s="61">
        <v>3655</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191</v>
      </c>
      <c r="L48" s="64">
        <v>206</v>
      </c>
      <c r="M48" s="64">
        <v>382</v>
      </c>
      <c r="N48" s="64">
        <v>165</v>
      </c>
      <c r="O48" s="65">
        <v>145</v>
      </c>
      <c r="P48" s="48"/>
      <c r="Q48" s="48"/>
      <c r="R48" s="48"/>
      <c r="S48" s="48"/>
      <c r="T48" s="48"/>
      <c r="U48" s="48"/>
    </row>
    <row r="49" spans="1:21" ht="30.75" customHeight="1">
      <c r="A49" s="48"/>
      <c r="B49" s="1163"/>
      <c r="C49" s="1164"/>
      <c r="D49" s="62"/>
      <c r="E49" s="1155" t="s">
        <v>16</v>
      </c>
      <c r="F49" s="1155"/>
      <c r="G49" s="1155"/>
      <c r="H49" s="1155"/>
      <c r="I49" s="1155"/>
      <c r="J49" s="1156"/>
      <c r="K49" s="63">
        <v>79</v>
      </c>
      <c r="L49" s="64">
        <v>61</v>
      </c>
      <c r="M49" s="64">
        <v>27</v>
      </c>
      <c r="N49" s="64">
        <v>26</v>
      </c>
      <c r="O49" s="65">
        <v>25</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1</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2266</v>
      </c>
      <c r="L52" s="64">
        <v>2210</v>
      </c>
      <c r="M52" s="64">
        <v>2266</v>
      </c>
      <c r="N52" s="64">
        <v>2160</v>
      </c>
      <c r="O52" s="65">
        <v>2180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2101</v>
      </c>
      <c r="L53" s="69">
        <v>1997</v>
      </c>
      <c r="M53" s="69">
        <v>1617</v>
      </c>
      <c r="N53" s="69">
        <v>1484</v>
      </c>
      <c r="O53" s="70">
        <v>1645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2016-04-22T06:59:53Z</cp:lastPrinted>
  <dcterms:created xsi:type="dcterms:W3CDTF">2016-02-15T01:45:58Z</dcterms:created>
  <dcterms:modified xsi:type="dcterms:W3CDTF">2016-05-02T08:41:52Z</dcterms:modified>
</cp:coreProperties>
</file>