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3（R2決算）\05_担当チェック済データ\"/>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BE34" i="10"/>
  <c r="C34" i="10"/>
  <c r="C35" i="10" s="1"/>
  <c r="U34" i="10" s="1"/>
  <c r="U35" i="10" s="1"/>
  <c r="U36" i="10" s="1"/>
  <c r="AM34" i="10" l="1"/>
  <c r="AM35" i="10" s="1"/>
  <c r="BW34" i="10"/>
  <c r="BW35" i="10" s="1"/>
  <c r="BW36" i="10" s="1"/>
  <c r="BW37" i="10" s="1"/>
  <c r="BW38" i="10" s="1"/>
  <c r="BW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<sst xmlns="http://schemas.openxmlformats.org/spreadsheetml/2006/main" count="1092" uniqueCount="599">
  <si>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</si>
  <si>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</si>
  <si>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</si>
  <si>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</si>
  <si>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</si>
  <si>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</si>
  <si>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</si>
  <si>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</si>
  <si>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</si>
  <si>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</si>
  <si>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</si>
  <si>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</si>
  <si>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</si>
  <si>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</si>
  <si>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</si>
  <si>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</si>
  <si>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</si>
  <si>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</si>
  <si>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</si>
  <si>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</si>
  <si>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</si>
  <si>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</si>
  <si>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</si>
  <si>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</si>
  <si>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</si>
  <si>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</si>
  <si>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</si>
  <si>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</si>
  <si>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</si>
  <si>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</si>
  <si>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</si>
  <si>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</si>
  <si>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</si>
  <si>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</si>
  <si>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</si>
  <si>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</si>
  <si>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</si>
  <si>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</si>
  <si>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</si>
  <si>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</si>
  <si>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</si>
  <si>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</si>
  <si>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</si>
  <si>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</si>
  <si>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</si>
  <si>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</si>
  <si>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</si>
  <si>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</si>
  <si>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</si>
  <si>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</si>
  <si>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</si>
  <si>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</si>
  <si>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</si>
  <si>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</si>
  <si>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</si>
  <si>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</si>
  <si>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</si>
  <si>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</si>
  <si>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</si>
  <si>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</si>
  <si>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</si>
  <si>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</si>
  <si>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</si>
  <si>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</si>
  <si>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</si>
  <si>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</si>
  <si>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</si>
  <si>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</si>
  <si>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</si>
  <si>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</si>
  <si>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</si>
  <si>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</si>
  <si>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</si>
  <si>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</si>
  <si>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</si>
  <si>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</si>
  <si>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</si>
  <si>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</si>
  <si>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</si>
  <si>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</si>
  <si>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</si>
  <si>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</si>
  <si>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</si>
  <si>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</si>
  <si>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</si>
  <si>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</si>
  <si>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</si>
  <si>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</si>
  <si>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</si>
  <si>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</si>
  <si>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</si>
  <si>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</si>
  <si>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</si>
  <si>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</si>
  <si>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</si>
  <si>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</si>
  <si>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</si>
  <si>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</si>
  <si>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交野市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</si>
  <si>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</si>
  <si>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</si>
  <si>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</si>
  <si>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</si>
  <si>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</si>
  <si>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</si>
  <si>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</si>
  <si>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</si>
  <si>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</si>
  <si>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</si>
  <si>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</si>
  <si>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</si>
  <si>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</si>
  <si>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</si>
  <si>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</si>
  <si>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</si>
  <si>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</si>
  <si>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</si>
  <si>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</si>
  <si>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</si>
  <si>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</si>
  <si>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</si>
  <si>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</si>
  <si>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</si>
  <si>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</si>
  <si>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</si>
  <si>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</si>
  <si>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</si>
  <si>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</si>
  <si>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</si>
  <si>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</si>
  <si>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</si>
  <si>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</si>
  <si>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</si>
  <si>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</si>
  <si>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</si>
  <si>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</si>
  <si>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</si>
  <si>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</si>
  <si>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</si>
  <si>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</si>
  <si>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</si>
  <si>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</si>
  <si>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</si>
  <si>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</si>
  <si>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</si>
  <si>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</si>
  <si>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</si>
  <si>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</si>
  <si>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</si>
  <si>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</si>
  <si>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</si>
  <si>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</si>
  <si>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</si>
  <si>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</si>
  <si>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</si>
  <si>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</si>
  <si>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</si>
  <si>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</si>
  <si>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</si>
  <si>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</si>
  <si>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</si>
  <si>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</si>
  <si>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</si>
  <si>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</si>
  <si>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</si>
  <si>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</si>
  <si>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</si>
  <si>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</si>
  <si>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</si>
  <si>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</si>
  <si>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</si>
  <si>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</si>
  <si>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</si>
  <si>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</si>
  <si>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</si>
  <si>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</si>
  <si>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</si>
  <si>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</si>
  <si>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</si>
  <si>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</si>
  <si>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</si>
  <si>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</si>
  <si>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</si>
  <si>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</si>
  <si>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</si>
  <si>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</si>
  <si>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</si>
  <si>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</si>
  <si>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</si>
  <si>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</si>
  <si>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</si>
  <si>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</si>
  <si>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</si>
  <si>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</si>
  <si>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</si>
  <si>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</si>
  <si>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</si>
  <si>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</si>
  <si>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</si>
  <si>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</si>
  <si>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</si>
  <si>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</si>
  <si>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</si>
  <si>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</si>
  <si>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</si>
  <si>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</si>
  <si>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</si>
  <si>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</si>
  <si>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</si>
  <si>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</si>
  <si>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</si>
  <si>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大阪府交野市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</si>
  <si>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</si>
  <si>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</si>
  <si>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</si>
  <si>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</si>
  <si>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</si>
  <si>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</si>
  <si>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</si>
  <si>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</si>
  <si>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</si>
  <si>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</si>
  <si>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</si>
  <si>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</si>
  <si>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</si>
  <si>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</si>
  <si>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</si>
  <si>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</si>
  <si>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</si>
  <si>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</si>
  <si>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</si>
  <si>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</si>
  <si>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</si>
  <si>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</si>
  <si>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</si>
  <si>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</si>
  <si>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</si>
  <si>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</si>
  <si>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</si>
  <si>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</si>
  <si>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</si>
  <si>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</si>
  <si>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</si>
  <si>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</si>
  <si>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</si>
  <si>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</si>
  <si>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</si>
  <si>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</si>
  <si>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</si>
  <si>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</si>
  <si>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</si>
  <si>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</si>
  <si>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</si>
  <si>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</si>
  <si>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</si>
  <si>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</si>
  <si>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</si>
  <si>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</si>
  <si>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</si>
  <si>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</si>
  <si>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</si>
  <si>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</si>
  <si>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</si>
  <si>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</si>
  <si>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</si>
  <si>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</si>
  <si>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</si>
  <si>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</si>
  <si>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</si>
  <si>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</si>
  <si>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</si>
  <si>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</si>
  <si>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</si>
  <si>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</si>
  <si>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</si>
  <si>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</si>
  <si>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</si>
  <si>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</si>
  <si>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</si>
  <si>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</si>
  <si>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</si>
  <si>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</si>
  <si>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</si>
  <si>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</si>
  <si>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</si>
  <si>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</si>
  <si>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</si>
  <si>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</si>
  <si>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</si>
  <si>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</si>
  <si>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</si>
  <si>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</si>
  <si>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</si>
  <si>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</si>
  <si>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</si>
  <si>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</si>
  <si>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</si>
  <si>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</si>
  <si>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</si>
  <si>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</si>
  <si>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</si>
  <si>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</si>
  <si>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</si>
  <si>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</si>
  <si>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</si>
  <si>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</si>
  <si>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</si>
  <si>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</si>
  <si>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</si>
  <si>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</si>
  <si>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</si>
  <si>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</si>
  <si>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</si>
  <si>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</si>
  <si>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</si>
  <si>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</si>
  <si>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</si>
  <si>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</si>
  <si>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</si>
  <si>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</si>
  <si>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</si>
  <si>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</si>
  <si>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</si>
  <si>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</si>
  <si>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</si>
  <si>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</si>
  <si>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</si>
  <si>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</si>
  <si>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</si>
  <si>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</si>
  <si>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</si>
  <si>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</si>
  <si>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</si>
  <si>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</si>
  <si>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</si>
  <si>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</si>
  <si>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</si>
  <si>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</si>
  <si>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</si>
  <si>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</si>
  <si>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</si>
  <si>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</si>
  <si>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</si>
  <si>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</si>
  <si>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</si>
  <si>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</si>
  <si>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</si>
  <si>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</si>
  <si>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</si>
  <si>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</si>
  <si>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</si>
  <si>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</si>
  <si>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</si>
  <si>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</si>
  <si>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</si>
  <si>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</si>
  <si>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</si>
  <si>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</si>
  <si>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</si>
  <si>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</si>
  <si>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</si>
  <si>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</si>
  <si>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</si>
  <si>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</si>
  <si>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</si>
  <si>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</si>
  <si>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</si>
  <si>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大阪府交野市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</si>
  <si>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</si>
  <si>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</si>
  <si>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</si>
  <si>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</si>
  <si>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</si>
  <si>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</si>
  <si>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</si>
  <si>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</si>
  <si>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</si>
  <si>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</si>
  <si>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</si>
  <si>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</si>
  <si>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</si>
  <si>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</si>
  <si>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</si>
  <si>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</si>
  <si>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</si>
  <si>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</si>
  <si>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</si>
  <si>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</si>
  <si>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</si>
  <si>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</si>
  <si>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</si>
  <si>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</si>
  <si>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</si>
  <si>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</si>
  <si>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</si>
  <si>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</si>
  <si>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</si>
  <si>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</si>
  <si>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</si>
  <si>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</si>
  <si>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</si>
  <si>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</si>
  <si>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</si>
  <si>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</si>
  <si>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</si>
  <si>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</si>
  <si>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</si>
  <si>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</si>
  <si>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</si>
  <si>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</si>
  <si>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</si>
  <si>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</si>
  <si>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</si>
  <si>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</si>
  <si>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</si>
  <si>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</si>
  <si>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</si>
  <si>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</si>
  <si>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</si>
  <si>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</si>
  <si>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</si>
  <si>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</si>
  <si>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</si>
  <si>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</si>
  <si>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</si>
  <si>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</si>
  <si>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</si>
  <si>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</si>
  <si>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</si>
  <si>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</si>
  <si>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</si>
  <si>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</si>
  <si>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</si>
  <si>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</si>
  <si>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</si>
  <si>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</si>
  <si>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</si>
  <si>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</si>
  <si>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</si>
  <si>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</si>
  <si>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</si>
  <si>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</si>
  <si>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</si>
  <si>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</si>
  <si>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</si>
  <si>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</si>
  <si>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</si>
  <si>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</si>
  <si>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</si>
  <si>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</si>
  <si>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</si>
  <si>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</si>
  <si>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</si>
  <si>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</si>
  <si>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</si>
  <si>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</si>
  <si>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</si>
  <si>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</si>
  <si>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</si>
  <si>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</si>
  <si>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</si>
  <si>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</si>
  <si>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</si>
  <si>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</si>
  <si>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</si>
  <si>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</si>
  <si>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</si>
  <si>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</si>
  <si>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</si>
  <si>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</si>
  <si>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</si>
  <si>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</si>
  <si>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</si>
  <si>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</si>
  <si>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</si>
  <si>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</si>
  <si>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</si>
  <si>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</si>
  <si>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</si>
  <si>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</si>
  <si>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</si>
  <si>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</si>
  <si>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</si>
  <si>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</si>
  <si>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</si>
  <si>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</si>
  <si>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</si>
  <si>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</si>
  <si>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</si>
  <si>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</si>
  <si>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</si>
  <si>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</si>
  <si>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</si>
  <si>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</si>
  <si>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</si>
  <si>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</si>
  <si>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</si>
  <si>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</si>
  <si>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</si>
  <si>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</si>
  <si>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</si>
  <si>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</si>
  <si>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</si>
  <si>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</si>
  <si>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</si>
  <si>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</si>
  <si>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</si>
  <si>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</si>
  <si>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</si>
  <si>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</si>
  <si>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</si>
  <si>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</si>
  <si>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</si>
  <si>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</si>
  <si>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</si>
  <si>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</si>
  <si>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</si>
  <si>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</si>
  <si>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</si>
  <si>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</si>
  <si>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</si>
  <si>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</si>
  <si>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</si>
  <si>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</si>
  <si>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</si>
  <si>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</si>
  <si>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</si>
  <si>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</si>
  <si>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</si>
  <si>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</si>
  <si>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</si>
  <si>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</si>
  <si>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</si>
  <si>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</si>
  <si>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</si>
  <si>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</si>
  <si>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</si>
  <si>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</si>
  <si>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</si>
  <si>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</si>
  <si>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</si>
  <si>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</si>
  <si>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</si>
  <si>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</si>
  <si>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</si>
  <si>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</si>
  <si>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</si>
  <si>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</si>
  <si>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</si>
  <si>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</si>
  <si>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</si>
  <si>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</si>
  <si>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</si>
  <si>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</si>
  <si>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</si>
  <si>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</si>
  <si>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</si>
  <si>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</si>
  <si>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</si>
  <si>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</si>
  <si>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</si>
  <si>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</si>
  <si>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0.13</t>
  </si>
  <si>
    <t>水道事業会計</t>
  </si>
  <si>
    <t>下水道事業会計</t>
  </si>
  <si>
    <t>一般会計</t>
  </si>
  <si>
    <t>国民健康保険特別会計</t>
  </si>
  <si>
    <t>介護保険特別会計</t>
  </si>
  <si>
    <t>後期高齢者医療特別会計</t>
  </si>
  <si>
    <t>公共用地先行取得事業特別会計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</si>
  <si>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</si>
  <si>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</si>
  <si>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</si>
  <si>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</si>
  <si>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</si>
  <si>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</si>
  <si>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</si>
  <si>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</si>
  <si>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</si>
  <si>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</si>
  <si>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四條畷市交野市清掃施設組合</t>
    <rPh sb="0" eb="3">
      <t>シジョウナワテ</t>
    </rPh>
    <rPh sb="3" eb="4">
      <t>シ</t>
    </rPh>
    <rPh sb="4" eb="7">
      <t>カタノシ</t>
    </rPh>
    <rPh sb="7" eb="9">
      <t>セイソウ</t>
    </rPh>
    <rPh sb="9" eb="11">
      <t>シセツ</t>
    </rPh>
    <rPh sb="11" eb="13">
      <t>クミアイ</t>
    </rPh>
    <phoneticPr fontId="2"/>
  </si>
  <si>
    <t>北河内４市リサイクル施設組合</t>
    <rPh sb="0" eb="3">
      <t>キタカワチ</t>
    </rPh>
    <rPh sb="4" eb="5">
      <t>シ</t>
    </rPh>
    <rPh sb="10" eb="12">
      <t>シセツ</t>
    </rPh>
    <rPh sb="12" eb="14">
      <t>クミアイ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</si>
  <si>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</si>
  <si>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15" eb="17">
      <t>コウキ</t>
    </rPh>
    <rPh sb="17" eb="20">
      <t>コウレイシャ</t>
    </rPh>
    <rPh sb="20" eb="22">
      <t>イリョウ</t>
    </rPh>
    <rPh sb="22" eb="24">
      <t>トクベツ</t>
    </rPh>
    <rPh sb="24" eb="26">
      <t>カイケイ</t>
    </rPh>
    <phoneticPr fontId="2"/>
  </si>
  <si>
    <t>大阪広域水道企業団水道事業会計（水道用水供給事業）</t>
    <rPh sb="0" eb="2">
      <t>オオサカ</t>
    </rPh>
    <rPh sb="2" eb="4">
      <t>コウイキ</t>
    </rPh>
    <rPh sb="4" eb="6">
      <t>スイドウ</t>
    </rPh>
    <rPh sb="6" eb="8">
      <t>キギョウ</t>
    </rPh>
    <rPh sb="8" eb="9">
      <t>ダン</t>
    </rPh>
    <rPh sb="9" eb="11">
      <t>スイドウ</t>
    </rPh>
    <rPh sb="11" eb="13">
      <t>ジギョウ</t>
    </rPh>
    <rPh sb="13" eb="15">
      <t>カイケイ</t>
    </rPh>
    <rPh sb="16" eb="19">
      <t>スイドウヨウ</t>
    </rPh>
    <rPh sb="19" eb="20">
      <t>ミズ</t>
    </rPh>
    <rPh sb="20" eb="22">
      <t>キョウキュウ</t>
    </rPh>
    <rPh sb="22" eb="24">
      <t>ジギョウ</t>
    </rPh>
    <phoneticPr fontId="2"/>
  </si>
  <si>
    <t>大阪広域水道企業団水道事業会計（工業用水道事業会計）</t>
    <rPh sb="16" eb="19">
      <t>コウギョウヨウ</t>
    </rPh>
    <rPh sb="19" eb="21">
      <t>スイドウ</t>
    </rPh>
    <rPh sb="21" eb="23">
      <t>ジギョウ</t>
    </rPh>
    <rPh sb="23" eb="25">
      <t>カイケイ</t>
    </rPh>
    <phoneticPr fontId="2"/>
  </si>
  <si>
    <t>-</t>
    <phoneticPr fontId="2"/>
  </si>
  <si>
    <t>-</t>
    <phoneticPr fontId="2"/>
  </si>
  <si>
    <t>交野市土地開発公社</t>
    <phoneticPr fontId="2"/>
  </si>
  <si>
    <t>-</t>
    <phoneticPr fontId="2"/>
  </si>
  <si>
    <t>〇</t>
    <phoneticPr fontId="2"/>
  </si>
  <si>
    <t>地域保全整備基金</t>
    <phoneticPr fontId="5"/>
  </si>
  <si>
    <t>都市の緑基金</t>
    <phoneticPr fontId="5"/>
  </si>
  <si>
    <t>社会福祉事業基金</t>
    <phoneticPr fontId="5"/>
  </si>
  <si>
    <t>公共施設等整備基金</t>
    <phoneticPr fontId="5"/>
  </si>
  <si>
    <t>第二京阪道路環境監視基金</t>
    <phoneticPr fontId="5"/>
  </si>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</sst>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44504</c:v>
                </c:pt>
                <c:pt idx="1">
                  <c:v>47820</c:v>
                </c:pt>
                <c:pt idx="2">
                  <c:v>41934</c:v>
                </c:pt>
                <c:pt idx="3">
                  <c:v>45588</c:v>
                </c:pt>
                <c:pt idx="4">
                  <c:v>45483</c:v>
                </c:pt>
              </c:numCache>
            </c:numRef>
          </c:val>
          <c:smooth val="0"/>
          <c:extLst>
            <c:ext xmlns:c16="http://schemas.microsoft.com/office/drawing/2014/chart" uri="{C3380CC4-5D6E-409C-BE32-E72D297353CC}">
              <c16:uniqueId val="{00000000-9259-4EE4-AC4E-D44DC2550DD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24158</c:v>
                </c:pt>
                <c:pt idx="1">
                  <c:v>23773</c:v>
                </c:pt>
                <c:pt idx="2">
                  <c:v>21402</c:v>
                </c:pt>
                <c:pt idx="3">
                  <c:v>30948</c:v>
                </c:pt>
                <c:pt idx="4">
                  <c:v>41772</c:v>
                </c:pt>
              </c:numCache>
            </c:numRef>
          </c:val>
          <c:smooth val="0"/>
          <c:extLst>
            <c:ext xmlns:c16="http://schemas.microsoft.com/office/drawing/2014/chart" uri="{C3380CC4-5D6E-409C-BE32-E72D297353CC}">
              <c16:uniqueId val="{00000001-9259-4EE4-AC4E-D44DC2550DD1}"/>
            </c:ext>
          </c:extLst>
        </c:ser>
        <c:dLbls>
          <c:showLegendKey val="0"/>
          <c:showVal val="0"/>
          <c:showCatName val="0"/>
          <c:showSerName val="0"/>
          <c:showPercent val="0"/>
          <c:showBubbleSize val="0"/>
        </c:dLbls>
        <c:marker val="1"/>
        <c:smooth val="0"/>
        <c:axId val="469950544"/>
        <c:axId val="469952504"/>
      </c:lineChart>
      <c:catAx>
        <c:axId val="4699505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9952504"/>
        <c:crosses val="autoZero"/>
        <c:auto val="1"/>
        <c:lblAlgn val="ctr"/>
        <c:lblOffset val="100"/>
        <c:tickLblSkip val="1"/>
        <c:tickMarkSkip val="1"/>
        <c:noMultiLvlLbl val="0"/>
      </c:catAx>
      <c:valAx>
        <c:axId val="46995250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99505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2.96</c:v>
                </c:pt>
                <c:pt idx="1">
                  <c:v>2.27</c:v>
                </c:pt>
                <c:pt idx="2">
                  <c:v>2.83</c:v>
                </c:pt>
                <c:pt idx="3">
                  <c:v>1.25</c:v>
                </c:pt>
                <c:pt idx="4">
                  <c:v>2.5</c:v>
                </c:pt>
              </c:numCache>
            </c:numRef>
          </c:val>
          <c:extLst>
            <c:ext xmlns:c16="http://schemas.microsoft.com/office/drawing/2014/chart" uri="{C3380CC4-5D6E-409C-BE32-E72D297353CC}">
              <c16:uniqueId val="{00000000-7AD8-4F02-BCF3-CCD98E9CB24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22.11</c:v>
                </c:pt>
                <c:pt idx="1">
                  <c:v>23.9</c:v>
                </c:pt>
                <c:pt idx="2">
                  <c:v>24.76</c:v>
                </c:pt>
                <c:pt idx="3">
                  <c:v>26.29</c:v>
                </c:pt>
                <c:pt idx="4">
                  <c:v>25.92</c:v>
                </c:pt>
              </c:numCache>
            </c:numRef>
          </c:val>
          <c:extLst>
            <c:ext xmlns:c16="http://schemas.microsoft.com/office/drawing/2014/chart" uri="{C3380CC4-5D6E-409C-BE32-E72D297353CC}">
              <c16:uniqueId val="{00000001-7AD8-4F02-BCF3-CCD98E9CB24B}"/>
            </c:ext>
          </c:extLst>
        </c:ser>
        <c:dLbls>
          <c:showLegendKey val="0"/>
          <c:showVal val="0"/>
          <c:showCatName val="0"/>
          <c:showSerName val="0"/>
          <c:showPercent val="0"/>
          <c:showBubbleSize val="0"/>
        </c:dLbls>
        <c:gapWidth val="250"/>
        <c:overlap val="100"/>
        <c:axId val="469950936"/>
        <c:axId val="4699540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1.94</c:v>
                </c:pt>
                <c:pt idx="1">
                  <c:v>1.1299999999999999</c:v>
                </c:pt>
                <c:pt idx="2">
                  <c:v>1.82</c:v>
                </c:pt>
                <c:pt idx="3">
                  <c:v>-0.13</c:v>
                </c:pt>
                <c:pt idx="4">
                  <c:v>1.9</c:v>
                </c:pt>
              </c:numCache>
            </c:numRef>
          </c:val>
          <c:smooth val="0"/>
          <c:extLst>
            <c:ext xmlns:c16="http://schemas.microsoft.com/office/drawing/2014/chart" uri="{C3380CC4-5D6E-409C-BE32-E72D297353CC}">
              <c16:uniqueId val="{00000002-7AD8-4F02-BCF3-CCD98E9CB24B}"/>
            </c:ext>
          </c:extLst>
        </c:ser>
        <c:dLbls>
          <c:showLegendKey val="0"/>
          <c:showVal val="0"/>
          <c:showCatName val="0"/>
          <c:showSerName val="0"/>
          <c:showPercent val="0"/>
          <c:showBubbleSize val="0"/>
        </c:dLbls>
        <c:marker val="1"/>
        <c:smooth val="0"/>
        <c:axId val="469950936"/>
        <c:axId val="469954072"/>
      </c:lineChart>
      <c:catAx>
        <c:axId val="469950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69954072"/>
        <c:crosses val="autoZero"/>
        <c:auto val="1"/>
        <c:lblAlgn val="ctr"/>
        <c:lblOffset val="100"/>
        <c:tickLblSkip val="1"/>
        <c:tickMarkSkip val="1"/>
        <c:noMultiLvlLbl val="0"/>
      </c:catAx>
      <c:valAx>
        <c:axId val="469954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9950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0.27</c:v>
                </c:pt>
                <c:pt idx="2">
                  <c:v>#N/A</c:v>
                </c:pt>
                <c:pt idx="3">
                  <c:v>0.61</c:v>
                </c:pt>
                <c:pt idx="4">
                  <c:v>#N/A</c:v>
                </c:pt>
                <c:pt idx="5">
                  <c:v>0.39</c:v>
                </c:pt>
                <c:pt idx="6">
                  <c:v>0</c:v>
                </c:pt>
                <c:pt idx="7">
                  <c:v>0</c:v>
                </c:pt>
                <c:pt idx="8">
                  <c:v>0</c:v>
                </c:pt>
                <c:pt idx="9">
                  <c:v>0</c:v>
                </c:pt>
              </c:numCache>
            </c:numRef>
          </c:val>
          <c:extLst>
            <c:ext xmlns:c16="http://schemas.microsoft.com/office/drawing/2014/chart" uri="{C3380CC4-5D6E-409C-BE32-E72D297353CC}">
              <c16:uniqueId val="{00000000-1E22-439D-BD72-1C7826ED9DE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E22-439D-BD72-1C7826ED9DE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E22-439D-BD72-1C7826ED9DEE}"/>
            </c:ext>
          </c:extLst>
        </c:ser>
        <c:ser>
          <c:idx val="3"/>
          <c:order val="3"/>
          <c:tx>
            <c:strRef>
              <c:f>データシート!$A$30</c:f>
              <c:strCache>
                <c:ptCount val="1"/>
                <c:pt idx="0">
                  <c:v>公共用地先行取得事業特別会計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1E22-439D-BD72-1C7826ED9DE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0.28999999999999998</c:v>
                </c:pt>
                <c:pt idx="2">
                  <c:v>#N/A</c:v>
                </c:pt>
                <c:pt idx="3">
                  <c:v>0.28000000000000003</c:v>
                </c:pt>
                <c:pt idx="4">
                  <c:v>#N/A</c:v>
                </c:pt>
                <c:pt idx="5">
                  <c:v>0.43</c:v>
                </c:pt>
                <c:pt idx="6">
                  <c:v>#N/A</c:v>
                </c:pt>
                <c:pt idx="7">
                  <c:v>0.25</c:v>
                </c:pt>
                <c:pt idx="8">
                  <c:v>#N/A</c:v>
                </c:pt>
                <c:pt idx="9">
                  <c:v>0</c:v>
                </c:pt>
              </c:numCache>
            </c:numRef>
          </c:val>
          <c:extLst>
            <c:ext xmlns:c16="http://schemas.microsoft.com/office/drawing/2014/chart" uri="{C3380CC4-5D6E-409C-BE32-E72D297353CC}">
              <c16:uniqueId val="{00000004-1E22-439D-BD72-1C7826ED9DEE}"/>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1.27</c:v>
                </c:pt>
                <c:pt idx="2">
                  <c:v>#N/A</c:v>
                </c:pt>
                <c:pt idx="3">
                  <c:v>1.61</c:v>
                </c:pt>
                <c:pt idx="4">
                  <c:v>#N/A</c:v>
                </c:pt>
                <c:pt idx="5">
                  <c:v>1.04</c:v>
                </c:pt>
                <c:pt idx="6">
                  <c:v>#N/A</c:v>
                </c:pt>
                <c:pt idx="7">
                  <c:v>1.1100000000000001</c:v>
                </c:pt>
                <c:pt idx="8">
                  <c:v>#N/A</c:v>
                </c:pt>
                <c:pt idx="9">
                  <c:v>0.98</c:v>
                </c:pt>
              </c:numCache>
            </c:numRef>
          </c:val>
          <c:extLst>
            <c:ext xmlns:c16="http://schemas.microsoft.com/office/drawing/2014/chart" uri="{C3380CC4-5D6E-409C-BE32-E72D297353CC}">
              <c16:uniqueId val="{00000005-1E22-439D-BD72-1C7826ED9DEE}"/>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2.2599999999999998</c:v>
                </c:pt>
                <c:pt idx="2">
                  <c:v>#N/A</c:v>
                </c:pt>
                <c:pt idx="3">
                  <c:v>3.31</c:v>
                </c:pt>
                <c:pt idx="4">
                  <c:v>#N/A</c:v>
                </c:pt>
                <c:pt idx="5">
                  <c:v>2.0099999999999998</c:v>
                </c:pt>
                <c:pt idx="6">
                  <c:v>#N/A</c:v>
                </c:pt>
                <c:pt idx="7">
                  <c:v>1.5</c:v>
                </c:pt>
                <c:pt idx="8">
                  <c:v>#N/A</c:v>
                </c:pt>
                <c:pt idx="9">
                  <c:v>1.36</c:v>
                </c:pt>
              </c:numCache>
            </c:numRef>
          </c:val>
          <c:extLst>
            <c:ext xmlns:c16="http://schemas.microsoft.com/office/drawing/2014/chart" uri="{C3380CC4-5D6E-409C-BE32-E72D297353CC}">
              <c16:uniqueId val="{00000006-1E22-439D-BD72-1C7826ED9DEE}"/>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2.96</c:v>
                </c:pt>
                <c:pt idx="2">
                  <c:v>#N/A</c:v>
                </c:pt>
                <c:pt idx="3">
                  <c:v>2.2599999999999998</c:v>
                </c:pt>
                <c:pt idx="4">
                  <c:v>#N/A</c:v>
                </c:pt>
                <c:pt idx="5">
                  <c:v>2.83</c:v>
                </c:pt>
                <c:pt idx="6">
                  <c:v>#N/A</c:v>
                </c:pt>
                <c:pt idx="7">
                  <c:v>1.25</c:v>
                </c:pt>
                <c:pt idx="8">
                  <c:v>#N/A</c:v>
                </c:pt>
                <c:pt idx="9">
                  <c:v>2.5</c:v>
                </c:pt>
              </c:numCache>
            </c:numRef>
          </c:val>
          <c:extLst>
            <c:ext xmlns:c16="http://schemas.microsoft.com/office/drawing/2014/chart" uri="{C3380CC4-5D6E-409C-BE32-E72D297353CC}">
              <c16:uniqueId val="{00000007-1E22-439D-BD72-1C7826ED9DEE}"/>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1.1200000000000001</c:v>
                </c:pt>
                <c:pt idx="8">
                  <c:v>#N/A</c:v>
                </c:pt>
                <c:pt idx="9">
                  <c:v>3.13</c:v>
                </c:pt>
              </c:numCache>
            </c:numRef>
          </c:val>
          <c:extLst>
            <c:ext xmlns:c16="http://schemas.microsoft.com/office/drawing/2014/chart" uri="{C3380CC4-5D6E-409C-BE32-E72D297353CC}">
              <c16:uniqueId val="{00000008-1E22-439D-BD72-1C7826ED9DE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21.76</c:v>
                </c:pt>
                <c:pt idx="2">
                  <c:v>#N/A</c:v>
                </c:pt>
                <c:pt idx="3">
                  <c:v>19.93</c:v>
                </c:pt>
                <c:pt idx="4">
                  <c:v>#N/A</c:v>
                </c:pt>
                <c:pt idx="5">
                  <c:v>18.899999999999999</c:v>
                </c:pt>
                <c:pt idx="6">
                  <c:v>#N/A</c:v>
                </c:pt>
                <c:pt idx="7">
                  <c:v>18.55</c:v>
                </c:pt>
                <c:pt idx="8">
                  <c:v>#N/A</c:v>
                </c:pt>
                <c:pt idx="9">
                  <c:v>17.309999999999999</c:v>
                </c:pt>
              </c:numCache>
            </c:numRef>
          </c:val>
          <c:extLst>
            <c:ext xmlns:c16="http://schemas.microsoft.com/office/drawing/2014/chart" uri="{C3380CC4-5D6E-409C-BE32-E72D297353CC}">
              <c16:uniqueId val="{00000009-1E22-439D-BD72-1C7826ED9DEE}"/>
            </c:ext>
          </c:extLst>
        </c:ser>
        <c:dLbls>
          <c:showLegendKey val="0"/>
          <c:showVal val="0"/>
          <c:showCatName val="0"/>
          <c:showSerName val="0"/>
          <c:showPercent val="0"/>
          <c:showBubbleSize val="0"/>
        </c:dLbls>
        <c:gapWidth val="150"/>
        <c:overlap val="100"/>
        <c:axId val="469953288"/>
        <c:axId val="469952112"/>
      </c:barChart>
      <c:catAx>
        <c:axId val="469953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9952112"/>
        <c:crosses val="autoZero"/>
        <c:auto val="1"/>
        <c:lblAlgn val="ctr"/>
        <c:lblOffset val="100"/>
        <c:tickLblSkip val="1"/>
        <c:tickMarkSkip val="1"/>
        <c:noMultiLvlLbl val="0"/>
      </c:catAx>
      <c:valAx>
        <c:axId val="469952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99532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1867</c:v>
                </c:pt>
                <c:pt idx="5">
                  <c:v>1844</c:v>
                </c:pt>
                <c:pt idx="8">
                  <c:v>1944</c:v>
                </c:pt>
                <c:pt idx="11">
                  <c:v>2096</c:v>
                </c:pt>
                <c:pt idx="14">
                  <c:v>2061</c:v>
                </c:pt>
              </c:numCache>
            </c:numRef>
          </c:val>
          <c:extLst>
            <c:ext xmlns:c16="http://schemas.microsoft.com/office/drawing/2014/chart" uri="{C3380CC4-5D6E-409C-BE32-E72D297353CC}">
              <c16:uniqueId val="{00000000-33DA-480F-BD15-C14988AC5E1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3DA-480F-BD15-C14988AC5E1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3DA-480F-BD15-C14988AC5E1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32</c:v>
                </c:pt>
                <c:pt idx="3">
                  <c:v>25</c:v>
                </c:pt>
                <c:pt idx="6">
                  <c:v>172</c:v>
                </c:pt>
                <c:pt idx="9">
                  <c:v>389</c:v>
                </c:pt>
                <c:pt idx="12">
                  <c:v>381</c:v>
                </c:pt>
              </c:numCache>
            </c:numRef>
          </c:val>
          <c:extLst>
            <c:ext xmlns:c16="http://schemas.microsoft.com/office/drawing/2014/chart" uri="{C3380CC4-5D6E-409C-BE32-E72D297353CC}">
              <c16:uniqueId val="{00000003-33DA-480F-BD15-C14988AC5E1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129</c:v>
                </c:pt>
                <c:pt idx="3">
                  <c:v>116</c:v>
                </c:pt>
                <c:pt idx="6">
                  <c:v>109</c:v>
                </c:pt>
                <c:pt idx="9">
                  <c:v>69</c:v>
                </c:pt>
                <c:pt idx="12">
                  <c:v>74</c:v>
                </c:pt>
              </c:numCache>
            </c:numRef>
          </c:val>
          <c:extLst>
            <c:ext xmlns:c16="http://schemas.microsoft.com/office/drawing/2014/chart" uri="{C3380CC4-5D6E-409C-BE32-E72D297353CC}">
              <c16:uniqueId val="{00000004-33DA-480F-BD15-C14988AC5E1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3DA-480F-BD15-C14988AC5E1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3DA-480F-BD15-C14988AC5E1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3293</c:v>
                </c:pt>
                <c:pt idx="3">
                  <c:v>2955</c:v>
                </c:pt>
                <c:pt idx="6">
                  <c:v>2822</c:v>
                </c:pt>
                <c:pt idx="9">
                  <c:v>2921</c:v>
                </c:pt>
                <c:pt idx="12">
                  <c:v>2930</c:v>
                </c:pt>
              </c:numCache>
            </c:numRef>
          </c:val>
          <c:extLst>
            <c:ext xmlns:c16="http://schemas.microsoft.com/office/drawing/2014/chart" uri="{C3380CC4-5D6E-409C-BE32-E72D297353CC}">
              <c16:uniqueId val="{00000007-33DA-480F-BD15-C14988AC5E11}"/>
            </c:ext>
          </c:extLst>
        </c:ser>
        <c:dLbls>
          <c:showLegendKey val="0"/>
          <c:showVal val="0"/>
          <c:showCatName val="0"/>
          <c:showSerName val="0"/>
          <c:showPercent val="0"/>
          <c:showBubbleSize val="0"/>
        </c:dLbls>
        <c:gapWidth val="100"/>
        <c:overlap val="100"/>
        <c:axId val="126513512"/>
        <c:axId val="1265162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1587</c:v>
                </c:pt>
                <c:pt idx="2">
                  <c:v>#N/A</c:v>
                </c:pt>
                <c:pt idx="3">
                  <c:v>#N/A</c:v>
                </c:pt>
                <c:pt idx="4">
                  <c:v>1252</c:v>
                </c:pt>
                <c:pt idx="5">
                  <c:v>#N/A</c:v>
                </c:pt>
                <c:pt idx="6">
                  <c:v>#N/A</c:v>
                </c:pt>
                <c:pt idx="7">
                  <c:v>1159</c:v>
                </c:pt>
                <c:pt idx="8">
                  <c:v>#N/A</c:v>
                </c:pt>
                <c:pt idx="9">
                  <c:v>#N/A</c:v>
                </c:pt>
                <c:pt idx="10">
                  <c:v>1283</c:v>
                </c:pt>
                <c:pt idx="11">
                  <c:v>#N/A</c:v>
                </c:pt>
                <c:pt idx="12">
                  <c:v>#N/A</c:v>
                </c:pt>
                <c:pt idx="13">
                  <c:v>1324</c:v>
                </c:pt>
                <c:pt idx="14">
                  <c:v>#N/A</c:v>
                </c:pt>
              </c:numCache>
            </c:numRef>
          </c:val>
          <c:smooth val="0"/>
          <c:extLst>
            <c:ext xmlns:c16="http://schemas.microsoft.com/office/drawing/2014/chart" uri="{C3380CC4-5D6E-409C-BE32-E72D297353CC}">
              <c16:uniqueId val="{00000008-33DA-480F-BD15-C14988AC5E11}"/>
            </c:ext>
          </c:extLst>
        </c:ser>
        <c:dLbls>
          <c:showLegendKey val="0"/>
          <c:showVal val="0"/>
          <c:showCatName val="0"/>
          <c:showSerName val="0"/>
          <c:showPercent val="0"/>
          <c:showBubbleSize val="0"/>
        </c:dLbls>
        <c:marker val="1"/>
        <c:smooth val="0"/>
        <c:axId val="126513512"/>
        <c:axId val="126516256"/>
      </c:lineChart>
      <c:catAx>
        <c:axId val="126513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6516256"/>
        <c:crosses val="autoZero"/>
        <c:auto val="1"/>
        <c:lblAlgn val="ctr"/>
        <c:lblOffset val="100"/>
        <c:tickLblSkip val="1"/>
        <c:tickMarkSkip val="1"/>
        <c:noMultiLvlLbl val="0"/>
      </c:catAx>
      <c:valAx>
        <c:axId val="126516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513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17828</c:v>
                </c:pt>
                <c:pt idx="5">
                  <c:v>19125</c:v>
                </c:pt>
                <c:pt idx="8">
                  <c:v>19093</c:v>
                </c:pt>
                <c:pt idx="11">
                  <c:v>19147</c:v>
                </c:pt>
                <c:pt idx="14">
                  <c:v>19024</c:v>
                </c:pt>
              </c:numCache>
            </c:numRef>
          </c:val>
          <c:extLst>
            <c:ext xmlns:c16="http://schemas.microsoft.com/office/drawing/2014/chart" uri="{C3380CC4-5D6E-409C-BE32-E72D297353CC}">
              <c16:uniqueId val="{00000000-3F9D-4003-A76F-E3A65675D6A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5207</c:v>
                </c:pt>
                <c:pt idx="5">
                  <c:v>6988</c:v>
                </c:pt>
                <c:pt idx="8">
                  <c:v>7241</c:v>
                </c:pt>
                <c:pt idx="11">
                  <c:v>7442</c:v>
                </c:pt>
                <c:pt idx="14">
                  <c:v>8221</c:v>
                </c:pt>
              </c:numCache>
            </c:numRef>
          </c:val>
          <c:extLst>
            <c:ext xmlns:c16="http://schemas.microsoft.com/office/drawing/2014/chart" uri="{C3380CC4-5D6E-409C-BE32-E72D297353CC}">
              <c16:uniqueId val="{00000001-3F9D-4003-A76F-E3A65675D6A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5690</c:v>
                </c:pt>
                <c:pt idx="5">
                  <c:v>5978</c:v>
                </c:pt>
                <c:pt idx="8">
                  <c:v>6647</c:v>
                </c:pt>
                <c:pt idx="11">
                  <c:v>7112</c:v>
                </c:pt>
                <c:pt idx="14">
                  <c:v>7297</c:v>
                </c:pt>
              </c:numCache>
            </c:numRef>
          </c:val>
          <c:extLst>
            <c:ext xmlns:c16="http://schemas.microsoft.com/office/drawing/2014/chart" uri="{C3380CC4-5D6E-409C-BE32-E72D297353CC}">
              <c16:uniqueId val="{00000002-3F9D-4003-A76F-E3A65675D6A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F9D-4003-A76F-E3A65675D6A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F9D-4003-A76F-E3A65675D6A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F9D-4003-A76F-E3A65675D6A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3446</c:v>
                </c:pt>
                <c:pt idx="3">
                  <c:v>3443</c:v>
                </c:pt>
                <c:pt idx="6">
                  <c:v>3491</c:v>
                </c:pt>
                <c:pt idx="9">
                  <c:v>3563</c:v>
                </c:pt>
                <c:pt idx="12">
                  <c:v>3695</c:v>
                </c:pt>
              </c:numCache>
            </c:numRef>
          </c:val>
          <c:extLst>
            <c:ext xmlns:c16="http://schemas.microsoft.com/office/drawing/2014/chart" uri="{C3380CC4-5D6E-409C-BE32-E72D297353CC}">
              <c16:uniqueId val="{00000006-3F9D-4003-A76F-E3A65675D6A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2253</c:v>
                </c:pt>
                <c:pt idx="3">
                  <c:v>5251</c:v>
                </c:pt>
                <c:pt idx="6">
                  <c:v>5121</c:v>
                </c:pt>
                <c:pt idx="9">
                  <c:v>4742</c:v>
                </c:pt>
                <c:pt idx="12">
                  <c:v>4346</c:v>
                </c:pt>
              </c:numCache>
            </c:numRef>
          </c:val>
          <c:extLst>
            <c:ext xmlns:c16="http://schemas.microsoft.com/office/drawing/2014/chart" uri="{C3380CC4-5D6E-409C-BE32-E72D297353CC}">
              <c16:uniqueId val="{00000007-3F9D-4003-A76F-E3A65675D6A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1192</c:v>
                </c:pt>
                <c:pt idx="3">
                  <c:v>1076</c:v>
                </c:pt>
                <c:pt idx="6">
                  <c:v>1004</c:v>
                </c:pt>
                <c:pt idx="9">
                  <c:v>798</c:v>
                </c:pt>
                <c:pt idx="12">
                  <c:v>705</c:v>
                </c:pt>
              </c:numCache>
            </c:numRef>
          </c:val>
          <c:extLst>
            <c:ext xmlns:c16="http://schemas.microsoft.com/office/drawing/2014/chart" uri="{C3380CC4-5D6E-409C-BE32-E72D297353CC}">
              <c16:uniqueId val="{00000008-3F9D-4003-A76F-E3A65675D6A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10396</c:v>
                </c:pt>
                <c:pt idx="3">
                  <c:v>9042</c:v>
                </c:pt>
                <c:pt idx="6">
                  <c:v>8243</c:v>
                </c:pt>
                <c:pt idx="9">
                  <c:v>7599</c:v>
                </c:pt>
                <c:pt idx="12">
                  <c:v>6999</c:v>
                </c:pt>
              </c:numCache>
            </c:numRef>
          </c:val>
          <c:extLst>
            <c:ext xmlns:c16="http://schemas.microsoft.com/office/drawing/2014/chart" uri="{C3380CC4-5D6E-409C-BE32-E72D297353CC}">
              <c16:uniqueId val="{00000009-3F9D-4003-A76F-E3A65675D6A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29882</c:v>
                </c:pt>
                <c:pt idx="3">
                  <c:v>28997</c:v>
                </c:pt>
                <c:pt idx="6">
                  <c:v>28629</c:v>
                </c:pt>
                <c:pt idx="9">
                  <c:v>28302</c:v>
                </c:pt>
                <c:pt idx="12">
                  <c:v>28228</c:v>
                </c:pt>
              </c:numCache>
            </c:numRef>
          </c:val>
          <c:extLst>
            <c:ext xmlns:c16="http://schemas.microsoft.com/office/drawing/2014/chart" uri="{C3380CC4-5D6E-409C-BE32-E72D297353CC}">
              <c16:uniqueId val="{0000000A-3F9D-4003-A76F-E3A65675D6A3}"/>
            </c:ext>
          </c:extLst>
        </c:ser>
        <c:dLbls>
          <c:showLegendKey val="0"/>
          <c:showVal val="0"/>
          <c:showCatName val="0"/>
          <c:showSerName val="0"/>
          <c:showPercent val="0"/>
          <c:showBubbleSize val="0"/>
        </c:dLbls>
        <c:gapWidth val="100"/>
        <c:overlap val="100"/>
        <c:axId val="126513904"/>
        <c:axId val="1265186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18445</c:v>
                </c:pt>
                <c:pt idx="2">
                  <c:v>#N/A</c:v>
                </c:pt>
                <c:pt idx="3">
                  <c:v>#N/A</c:v>
                </c:pt>
                <c:pt idx="4">
                  <c:v>15719</c:v>
                </c:pt>
                <c:pt idx="5">
                  <c:v>#N/A</c:v>
                </c:pt>
                <c:pt idx="6">
                  <c:v>#N/A</c:v>
                </c:pt>
                <c:pt idx="7">
                  <c:v>13506</c:v>
                </c:pt>
                <c:pt idx="8">
                  <c:v>#N/A</c:v>
                </c:pt>
                <c:pt idx="9">
                  <c:v>#N/A</c:v>
                </c:pt>
                <c:pt idx="10">
                  <c:v>11304</c:v>
                </c:pt>
                <c:pt idx="11">
                  <c:v>#N/A</c:v>
                </c:pt>
                <c:pt idx="12">
                  <c:v>#N/A</c:v>
                </c:pt>
                <c:pt idx="13">
                  <c:v>9432</c:v>
                </c:pt>
                <c:pt idx="14">
                  <c:v>#N/A</c:v>
                </c:pt>
              </c:numCache>
            </c:numRef>
          </c:val>
          <c:smooth val="0"/>
          <c:extLst>
            <c:ext xmlns:c16="http://schemas.microsoft.com/office/drawing/2014/chart" uri="{C3380CC4-5D6E-409C-BE32-E72D297353CC}">
              <c16:uniqueId val="{0000000B-3F9D-4003-A76F-E3A65675D6A3}"/>
            </c:ext>
          </c:extLst>
        </c:ser>
        <c:dLbls>
          <c:showLegendKey val="0"/>
          <c:showVal val="0"/>
          <c:showCatName val="0"/>
          <c:showSerName val="0"/>
          <c:showPercent val="0"/>
          <c:showBubbleSize val="0"/>
        </c:dLbls>
        <c:marker val="1"/>
        <c:smooth val="0"/>
        <c:axId val="126513904"/>
        <c:axId val="126518608"/>
      </c:lineChart>
      <c:catAx>
        <c:axId val="126513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6518608"/>
        <c:crosses val="autoZero"/>
        <c:auto val="1"/>
        <c:lblAlgn val="ctr"/>
        <c:lblOffset val="100"/>
        <c:tickLblSkip val="1"/>
        <c:tickMarkSkip val="1"/>
        <c:noMultiLvlLbl val="0"/>
      </c:catAx>
      <c:valAx>
        <c:axId val="126518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513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3617</c:v>
                </c:pt>
                <c:pt idx="1">
                  <c:v>3826</c:v>
                </c:pt>
                <c:pt idx="2">
                  <c:v>3917</c:v>
                </c:pt>
              </c:numCache>
            </c:numRef>
          </c:val>
          <c:extLst>
            <c:ext xmlns:c16="http://schemas.microsoft.com/office/drawing/2014/chart" uri="{C3380CC4-5D6E-409C-BE32-E72D297353CC}">
              <c16:uniqueId val="{00000000-F5CE-41E1-A970-9704B634D67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653</c:v>
                </c:pt>
                <c:pt idx="1">
                  <c:v>654</c:v>
                </c:pt>
                <c:pt idx="2">
                  <c:v>654</c:v>
                </c:pt>
              </c:numCache>
            </c:numRef>
          </c:val>
          <c:extLst>
            <c:ext xmlns:c16="http://schemas.microsoft.com/office/drawing/2014/chart" uri="{C3380CC4-5D6E-409C-BE32-E72D297353CC}">
              <c16:uniqueId val="{00000001-F5CE-41E1-A970-9704B634D67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1957</c:v>
                </c:pt>
                <c:pt idx="1">
                  <c:v>2071</c:v>
                </c:pt>
                <c:pt idx="2">
                  <c:v>2058</c:v>
                </c:pt>
              </c:numCache>
            </c:numRef>
          </c:val>
          <c:extLst>
            <c:ext xmlns:c16="http://schemas.microsoft.com/office/drawing/2014/chart" uri="{C3380CC4-5D6E-409C-BE32-E72D297353CC}">
              <c16:uniqueId val="{00000002-F5CE-41E1-A970-9704B634D671}"/>
            </c:ext>
          </c:extLst>
        </c:ser>
        <c:dLbls>
          <c:showLegendKey val="0"/>
          <c:showVal val="0"/>
          <c:showCatName val="0"/>
          <c:showSerName val="0"/>
          <c:showPercent val="0"/>
          <c:showBubbleSize val="0"/>
        </c:dLbls>
        <c:gapWidth val="120"/>
        <c:overlap val="100"/>
        <c:axId val="126519784"/>
        <c:axId val="126517824"/>
      </c:barChart>
      <c:catAx>
        <c:axId val="126519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6517824"/>
        <c:crosses val="autoZero"/>
        <c:auto val="1"/>
        <c:lblAlgn val="ctr"/>
        <c:lblOffset val="100"/>
        <c:tickLblSkip val="1"/>
        <c:tickMarkSkip val="1"/>
        <c:noMultiLvlLbl val="0"/>
      </c:catAx>
      <c:valAx>
        <c:axId val="1265178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6519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大阪府交野市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令和</a:t>
          </a:r>
          <a:r>
            <a:rPr kumimoji="1" lang="en-US" altLang="ja-JP" sz="1400">
              <a:solidFill>
                <a:srgbClr val="000000"/>
              </a:solidFill>
              <a:latin typeface="ＭＳ ゴシック" pitchFamily="49" charset="-128"/>
              <a:ea typeface="ＭＳ ゴシック" pitchFamily="49" charset="-128"/>
            </a:rPr>
            <a:t>2</a:t>
          </a:r>
          <a:r>
            <a:rPr kumimoji="1" lang="ja-JP" altLang="en-US" sz="1400">
              <a:solidFill>
                <a:srgbClr val="000000"/>
              </a:solidFill>
              <a:latin typeface="ＭＳ ゴシック" pitchFamily="49" charset="-128"/>
              <a:ea typeface="ＭＳ ゴシック" pitchFamily="49" charset="-128"/>
            </a:rPr>
            <a:t>年度における実質公債費比率は</a:t>
          </a:r>
          <a:r>
            <a:rPr kumimoji="1" lang="en-US" altLang="ja-JP" sz="1400">
              <a:solidFill>
                <a:srgbClr val="000000"/>
              </a:solidFill>
              <a:latin typeface="ＭＳ ゴシック" pitchFamily="49" charset="-128"/>
              <a:ea typeface="ＭＳ ゴシック" pitchFamily="49" charset="-128"/>
            </a:rPr>
            <a:t>9.4</a:t>
          </a:r>
          <a:r>
            <a:rPr kumimoji="1" lang="ja-JP" altLang="en-US" sz="1400">
              <a:solidFill>
                <a:srgbClr val="000000"/>
              </a:solidFill>
              <a:latin typeface="ＭＳ ゴシック" pitchFamily="49" charset="-128"/>
              <a:ea typeface="ＭＳ ゴシック" pitchFamily="49" charset="-128"/>
            </a:rPr>
            <a:t>％となっており、令和元年度と同程度となった。</a:t>
          </a:r>
        </a:p>
        <a:p>
          <a:r>
            <a:rPr kumimoji="1" lang="ja-JP" altLang="en-US" sz="1400">
              <a:solidFill>
                <a:srgbClr val="000000"/>
              </a:solidFill>
              <a:latin typeface="ＭＳ ゴシック" pitchFamily="49" charset="-128"/>
              <a:ea typeface="ＭＳ ゴシック" pitchFamily="49" charset="-128"/>
            </a:rPr>
            <a:t>　今後も施設の新設・更新のための起債が見込まれるため、実質公債費比率の悪化が予想される。また実質公債費比率は、類似団体内平均値と比較すると依然として高い比率となっているため、引き続き、市債の新規発行の抑制や低利率での借入を行うなど、比率の過度な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該当なし</a:t>
          </a:r>
          <a:endParaRPr kumimoji="1" lang="en-US" altLang="ja-JP" sz="1400">
            <a:solidFill>
              <a:srgbClr val="000000"/>
            </a:solidFill>
            <a:latin typeface="ＭＳ ゴシック" pitchFamily="49" charset="-128"/>
            <a:ea typeface="ＭＳ ゴシック" pitchFamily="49" charset="-128"/>
          </a:endParaRPr>
        </a:p>
        <a:p>
          <a:endParaRPr kumimoji="1" lang="ja-JP" altLang="en-US" sz="1400">
            <a:solidFill>
              <a:srgbClr val="000000"/>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大阪府交野市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00"/>
              </a:solidFill>
              <a:latin typeface="ＭＳ ゴシック" pitchFamily="49" charset="-128"/>
              <a:ea typeface="ＭＳ ゴシック" pitchFamily="49" charset="-128"/>
            </a:rPr>
            <a:t>　令和</a:t>
          </a:r>
          <a:r>
            <a:rPr kumimoji="1" lang="en-US" altLang="ja-JP" sz="1100">
              <a:solidFill>
                <a:srgbClr val="000000"/>
              </a:solidFill>
              <a:latin typeface="ＭＳ ゴシック" pitchFamily="49" charset="-128"/>
              <a:ea typeface="ＭＳ ゴシック" pitchFamily="49" charset="-128"/>
            </a:rPr>
            <a:t>2</a:t>
          </a:r>
          <a:r>
            <a:rPr kumimoji="1" lang="ja-JP" altLang="en-US" sz="1100">
              <a:solidFill>
                <a:srgbClr val="000000"/>
              </a:solidFill>
              <a:latin typeface="ＭＳ ゴシック" pitchFamily="49" charset="-128"/>
              <a:ea typeface="ＭＳ ゴシック" pitchFamily="49" charset="-128"/>
            </a:rPr>
            <a:t>年度における将来負担比率は</a:t>
          </a:r>
          <a:r>
            <a:rPr kumimoji="1" lang="en-US" altLang="ja-JP" sz="1100">
              <a:solidFill>
                <a:srgbClr val="000000"/>
              </a:solidFill>
              <a:latin typeface="ＭＳ ゴシック" pitchFamily="49" charset="-128"/>
              <a:ea typeface="ＭＳ ゴシック" pitchFamily="49" charset="-128"/>
            </a:rPr>
            <a:t>69.4</a:t>
          </a:r>
          <a:r>
            <a:rPr kumimoji="1" lang="ja-JP" altLang="en-US" sz="1100">
              <a:solidFill>
                <a:srgbClr val="000000"/>
              </a:solidFill>
              <a:latin typeface="ＭＳ ゴシック" pitchFamily="49" charset="-128"/>
              <a:ea typeface="ＭＳ ゴシック" pitchFamily="49" charset="-128"/>
            </a:rPr>
            <a:t>％となっており、令和元年度の</a:t>
          </a:r>
          <a:r>
            <a:rPr kumimoji="1" lang="en-US" altLang="ja-JP" sz="1100">
              <a:solidFill>
                <a:srgbClr val="000000"/>
              </a:solidFill>
              <a:latin typeface="ＭＳ ゴシック" pitchFamily="49" charset="-128"/>
              <a:ea typeface="ＭＳ ゴシック" pitchFamily="49" charset="-128"/>
            </a:rPr>
            <a:t>86.7</a:t>
          </a:r>
          <a:r>
            <a:rPr kumimoji="1" lang="ja-JP" altLang="en-US" sz="1100">
              <a:solidFill>
                <a:srgbClr val="000000"/>
              </a:solidFill>
              <a:latin typeface="ＭＳ ゴシック" pitchFamily="49" charset="-128"/>
              <a:ea typeface="ＭＳ ゴシック" pitchFamily="49" charset="-128"/>
            </a:rPr>
            <a:t>％と比べ</a:t>
          </a:r>
          <a:r>
            <a:rPr kumimoji="1" lang="en-US" altLang="ja-JP" sz="1100">
              <a:solidFill>
                <a:srgbClr val="000000"/>
              </a:solidFill>
              <a:latin typeface="ＭＳ ゴシック" pitchFamily="49" charset="-128"/>
              <a:ea typeface="ＭＳ ゴシック" pitchFamily="49" charset="-128"/>
            </a:rPr>
            <a:t>17.3</a:t>
          </a:r>
          <a:r>
            <a:rPr kumimoji="1" lang="ja-JP" altLang="en-US" sz="1100">
              <a:solidFill>
                <a:srgbClr val="000000"/>
              </a:solidFill>
              <a:latin typeface="ＭＳ ゴシック" pitchFamily="49" charset="-128"/>
              <a:ea typeface="ＭＳ ゴシック" pitchFamily="49" charset="-128"/>
            </a:rPr>
            <a:t>ポイント改善したが、全国的に見てもいまだ非常に高い数値となっている。この要因としては、大規模な都市基盤整備に伴う市債の発行や、土地開発公社において、市の財政規模に見合わない用地取得を行ったことにより、多額の負債を抱えたことが挙げられる。</a:t>
          </a:r>
        </a:p>
        <a:p>
          <a:r>
            <a:rPr kumimoji="1" lang="ja-JP" altLang="en-US" sz="1100">
              <a:solidFill>
                <a:srgbClr val="000000"/>
              </a:solidFill>
              <a:latin typeface="ＭＳ ゴシック" pitchFamily="49" charset="-128"/>
              <a:ea typeface="ＭＳ ゴシック" pitchFamily="49" charset="-128"/>
            </a:rPr>
            <a:t>　近年は公社用地の計画的な買戻し等を行った結果、順調に比率は低下しており、一般会計における負債額や、公社の簿価額は縮減しており、将来負担比率の分子は縮小傾向にある。</a:t>
          </a:r>
        </a:p>
        <a:p>
          <a:r>
            <a:rPr kumimoji="1" lang="ja-JP" altLang="en-US" sz="1100">
              <a:solidFill>
                <a:srgbClr val="000000"/>
              </a:solidFill>
              <a:latin typeface="ＭＳ ゴシック" pitchFamily="49" charset="-128"/>
              <a:ea typeface="ＭＳ ゴシック" pitchFamily="49" charset="-128"/>
            </a:rPr>
            <a:t>　また、一部事務組合で、ごみ処理場整備に係る地方債を発行したことから平成</a:t>
          </a:r>
          <a:r>
            <a:rPr kumimoji="1" lang="en-US" altLang="ja-JP" sz="1100">
              <a:solidFill>
                <a:srgbClr val="000000"/>
              </a:solidFill>
              <a:latin typeface="ＭＳ ゴシック" pitchFamily="49" charset="-128"/>
              <a:ea typeface="ＭＳ ゴシック" pitchFamily="49" charset="-128"/>
            </a:rPr>
            <a:t>29</a:t>
          </a:r>
          <a:r>
            <a:rPr kumimoji="1" lang="ja-JP" altLang="en-US" sz="1100">
              <a:solidFill>
                <a:srgbClr val="000000"/>
              </a:solidFill>
              <a:latin typeface="ＭＳ ゴシック" pitchFamily="49" charset="-128"/>
              <a:ea typeface="ＭＳ ゴシック" pitchFamily="49" charset="-128"/>
            </a:rPr>
            <a:t>年度から組合等負担等見込額が増加したが、元利償還が開始したことから年々減少している。また、公社用地の計画的な買戻しを継続していることや基金の積立により基金残高が増加した結果、将来負担比率の分子は減少した。</a:t>
          </a:r>
        </a:p>
        <a:p>
          <a:r>
            <a:rPr kumimoji="1" lang="ja-JP" altLang="en-US" sz="1100">
              <a:solidFill>
                <a:srgbClr val="000000"/>
              </a:solidFill>
              <a:latin typeface="ＭＳ ゴシック" pitchFamily="49" charset="-128"/>
              <a:ea typeface="ＭＳ ゴシック" pitchFamily="49" charset="-128"/>
            </a:rPr>
            <a:t>　しかしながら、将来的には、老朽化した施設の更新や長寿命化等の費用について、新たな市債の発行や基金の取り崩しなどによる比率の悪化が見込まれるところであり、今後も土地開発公社の健全化を進めつつ、新規の公共投資については選択と集中を行うことで、市民サービスへの投資を行いながら、数値の改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大阪府交野市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年度末の基金残高は、普通会計で約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66</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億円となっており、令和元年度から約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7,900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万円の増加となっている。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これは、地域保全整備基金で</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3,600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万円、社会福祉事業基金で約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2,100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万円等の取り崩しによる基金の減少があったものの、財政調整基金で約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9,100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万円の積立を行ったためである。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小中一貫校の整備をはじめ、施設の老朽化対策や社会保障経費の増加により、基金残高の減少が見込まれるが、安定的な財政運営を維持するためにも、実質赤字比率の早期健全化基準である標準財政規模の</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12.81</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％（令和元年度基準）を上回る、弾力的な予算編成が可能な残高の確保を目指している。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地域保全整備基金：市域内における自然環境を保護育成し、健康で文化的な都市環境の形成と良好な生活環境を保全する事業</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社会福祉事業基金：社会福祉事業を目的とする寄付金を財源とした社会福祉事業全般を推進する事業</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公共施設等整備基金：公共施設等の整備及び維持改修を円滑かつ効率的に行うための事業</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地域保全整備基金：区画整理事業等に対する財源として取崩しを行ったことにより、</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3,600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万円の減少となっている。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社会福祉事業基金：高齢者・障がい者等外出支援事業に対する財源として取崩しを行ったことにより、</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2,100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万円の減少となっている。</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公共施設等整備基金：公用施設の整備及び維持改修を円滑かつ効率的に行うための積立により、</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万円の増加となっている。</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地域保全整備基金：第二京阪道路沿道の区画整理事業に関する財源とするため、将来的に大幅な減少を見込んでいる。</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公共施設等整備基金：公共施設の老朽化の財源として活用する。</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災害対策基金：大規模災害に対応する財源を確保するために、必要額を見込んで計画的に積立を進める予定としている。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年度末の基金残高は、約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億円となっており、地方財政法に基づく決算剰余金の積立及び財産運用収入、寄附金の受入等を行ったことから、令和元年度と比較して</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9,100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万円の増加となった。</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なお、前年度剰余金の積立額は</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9,100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万円となっている。</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交野市財政運営基本方針に基づき、今後の社会変動や緊急課題に対応するほか、年度間の財源調整という観点からも、年度末において少なくとも標準財政規模の</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割以上を確保していく。</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交野市財政運営基本方針に基づき、施設の整備のために起こす地方債の償還財源をあらかじめ確保することを目的としていることから、今後の施設整備の状況を考慮のうえ残高の維持に努める。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大阪府交野市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77,614
77,020
25.55
35,752,941
35,288,636
378,427
15,110,578
28,227,912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69.4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[0.71]</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latin typeface="ＭＳ Ｐゴシック" panose="020B0600070205080204" pitchFamily="50" charset="-128"/>
              <a:ea typeface="ＭＳ Ｐゴシック" panose="020B0600070205080204" pitchFamily="50" charset="-128"/>
            </a:rPr>
            <a:t>　</a:t>
          </a:r>
          <a:r>
            <a:rPr kumimoji="1" lang="ja-JP" altLang="en-US" sz="1050">
              <a:solidFill>
                <a:srgbClr val="000000"/>
              </a:solidFill>
              <a:latin typeface="ＭＳ Ｐゴシック" panose="020B0600070205080204" pitchFamily="50" charset="-128"/>
              <a:ea typeface="ＭＳ Ｐゴシック" panose="020B0600070205080204" pitchFamily="50" charset="-128"/>
            </a:rPr>
            <a:t>本市には主要な産業・大型事業所等がなく、市税に占める法人税の割合が低くなっているため、景気の影響等における法人税収入の大幅な増減等はない。</a:t>
          </a:r>
        </a:p>
        <a:p>
          <a:r>
            <a:rPr kumimoji="1" lang="ja-JP" altLang="en-US" sz="105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50">
              <a:solidFill>
                <a:srgbClr val="000000"/>
              </a:solidFill>
              <a:latin typeface="ＭＳ Ｐゴシック" panose="020B0600070205080204" pitchFamily="50" charset="-128"/>
              <a:ea typeface="ＭＳ Ｐゴシック" panose="020B0600070205080204" pitchFamily="50" charset="-128"/>
            </a:rPr>
            <a:t>2</a:t>
          </a:r>
          <a:r>
            <a:rPr kumimoji="1" lang="ja-JP" altLang="en-US" sz="1050">
              <a:solidFill>
                <a:srgbClr val="000000"/>
              </a:solidFill>
              <a:latin typeface="ＭＳ Ｐゴシック" panose="020B0600070205080204" pitchFamily="50" charset="-128"/>
              <a:ea typeface="ＭＳ Ｐゴシック" panose="020B0600070205080204" pitchFamily="50" charset="-128"/>
            </a:rPr>
            <a:t>年度については新型コロナウイルスの影響により法人市民税において減収が見られた。一方で、高齢者や女性などの労働人口の増加により、個人市民税が増収となるなど、市税収入全体は、増加した。しかし、歳出額についても増加しているため、結果として、財政力指数は近年と同水準の</a:t>
          </a:r>
          <a:r>
            <a:rPr kumimoji="1" lang="en-US" altLang="ja-JP" sz="1050">
              <a:solidFill>
                <a:srgbClr val="000000"/>
              </a:solidFill>
              <a:latin typeface="ＭＳ Ｐゴシック" panose="020B0600070205080204" pitchFamily="50" charset="-128"/>
              <a:ea typeface="ＭＳ Ｐゴシック" panose="020B0600070205080204" pitchFamily="50" charset="-128"/>
            </a:rPr>
            <a:t>0.71</a:t>
          </a:r>
          <a:r>
            <a:rPr kumimoji="1" lang="ja-JP" altLang="en-US" sz="1050">
              <a:solidFill>
                <a:srgbClr val="000000"/>
              </a:solidFill>
              <a:latin typeface="ＭＳ Ｐゴシック" panose="020B0600070205080204" pitchFamily="50" charset="-128"/>
              <a:ea typeface="ＭＳ Ｐゴシック" panose="020B0600070205080204" pitchFamily="50" charset="-128"/>
            </a:rPr>
            <a:t>となっており、財政基盤がぜい弱である状態が続いている。</a:t>
          </a:r>
        </a:p>
        <a:p>
          <a:r>
            <a:rPr kumimoji="1" lang="ja-JP" altLang="en-US" sz="1050">
              <a:solidFill>
                <a:srgbClr val="000000"/>
              </a:solidFill>
              <a:latin typeface="ＭＳ Ｐゴシック" panose="020B0600070205080204" pitchFamily="50" charset="-128"/>
              <a:ea typeface="ＭＳ Ｐゴシック" panose="020B0600070205080204" pitchFamily="50" charset="-128"/>
            </a:rPr>
            <a:t>　今後も、平成</a:t>
          </a:r>
          <a:r>
            <a:rPr kumimoji="1" lang="en-US" altLang="ja-JP" sz="1050">
              <a:solidFill>
                <a:srgbClr val="000000"/>
              </a:solidFill>
              <a:latin typeface="ＭＳ Ｐゴシック" panose="020B0600070205080204" pitchFamily="50" charset="-128"/>
              <a:ea typeface="ＭＳ Ｐゴシック" panose="020B0600070205080204" pitchFamily="50" charset="-128"/>
            </a:rPr>
            <a:t>30</a:t>
          </a:r>
          <a:r>
            <a:rPr kumimoji="1" lang="ja-JP" altLang="en-US" sz="1050">
              <a:solidFill>
                <a:srgbClr val="000000"/>
              </a:solidFill>
              <a:latin typeface="ＭＳ Ｐゴシック" panose="020B0600070205080204" pitchFamily="50" charset="-128"/>
              <a:ea typeface="ＭＳ Ｐゴシック" panose="020B0600070205080204" pitchFamily="50" charset="-128"/>
            </a:rPr>
            <a:t>年度末に策定した第</a:t>
          </a:r>
          <a:r>
            <a:rPr kumimoji="1" lang="en-US" altLang="ja-JP" sz="1050">
              <a:solidFill>
                <a:srgbClr val="000000"/>
              </a:solidFill>
              <a:latin typeface="ＭＳ Ｐゴシック" panose="020B0600070205080204" pitchFamily="50" charset="-128"/>
              <a:ea typeface="ＭＳ Ｐゴシック" panose="020B0600070205080204" pitchFamily="50" charset="-128"/>
            </a:rPr>
            <a:t>2</a:t>
          </a:r>
          <a:r>
            <a:rPr kumimoji="1" lang="ja-JP" altLang="en-US" sz="1050">
              <a:solidFill>
                <a:srgbClr val="000000"/>
              </a:solidFill>
              <a:latin typeface="ＭＳ Ｐゴシック" panose="020B0600070205080204" pitchFamily="50" charset="-128"/>
              <a:ea typeface="ＭＳ Ｐゴシック" panose="020B0600070205080204" pitchFamily="50" charset="-128"/>
            </a:rPr>
            <a:t>期版の市長戦略「</a:t>
          </a:r>
          <a:r>
            <a:rPr kumimoji="1" lang="en-US" altLang="ja-JP" sz="1050">
              <a:solidFill>
                <a:srgbClr val="000000"/>
              </a:solidFill>
              <a:latin typeface="ＭＳ Ｐゴシック" panose="020B0600070205080204" pitchFamily="50" charset="-128"/>
              <a:ea typeface="ＭＳ Ｐゴシック" panose="020B0600070205080204" pitchFamily="50" charset="-128"/>
            </a:rPr>
            <a:t>2019-2022</a:t>
          </a:r>
          <a:r>
            <a:rPr kumimoji="1" lang="ja-JP" altLang="en-US" sz="1050">
              <a:solidFill>
                <a:srgbClr val="000000"/>
              </a:solidFill>
              <a:latin typeface="ＭＳ Ｐゴシック" panose="020B0600070205080204" pitchFamily="50" charset="-128"/>
              <a:ea typeface="ＭＳ Ｐゴシック" panose="020B0600070205080204" pitchFamily="50" charset="-128"/>
            </a:rPr>
            <a:t>」をもとに、税や保険料等の徴収体制の強化など歳入の確保に努め、併せて、民間活力の導入や補助事業の標準化など、歳出削減を進め、財政基盤の強化に努める。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136525</xdr:rowOff>
    </xdr:from>
    <xdr:to>
      <xdr:col>23</xdr:col>
      <xdr:colOff>133350</xdr:colOff>
      <xdr:row>41</xdr:row>
      <xdr:rowOff>136525</xdr:rowOff>
    </xdr:to>
    <xdr:cxnSp macro="">
      <xdr:nvCxnSpPr>
        <xdr:cNvPr id="69" name="直線コネクタ 68"/>
        <xdr:cNvCxnSpPr/>
      </xdr:nvCxnSpPr>
      <xdr:spPr>
        <a:xfrm>
          <a:off x="4114800" y="71659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136525</xdr:rowOff>
    </xdr:from>
    <xdr:to>
      <xdr:col>19</xdr:col>
      <xdr:colOff>133350</xdr:colOff>
      <xdr:row>41</xdr:row>
      <xdr:rowOff>136525</xdr:rowOff>
    </xdr:to>
    <xdr:cxnSp macro="">
      <xdr:nvCxnSpPr>
        <xdr:cNvPr id="72" name="直線コネクタ 71"/>
        <xdr:cNvCxnSpPr/>
      </xdr:nvCxnSpPr>
      <xdr:spPr>
        <a:xfrm>
          <a:off x="3225800" y="716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136525</xdr:rowOff>
    </xdr:from>
    <xdr:to>
      <xdr:col>15</xdr:col>
      <xdr:colOff>82550</xdr:colOff>
      <xdr:row>41</xdr:row>
      <xdr:rowOff>136525</xdr:rowOff>
    </xdr:to>
    <xdr:cxnSp macro="">
      <xdr:nvCxnSpPr>
        <xdr:cNvPr id="75" name="直線コネクタ 74"/>
        <xdr:cNvCxnSpPr/>
      </xdr:nvCxnSpPr>
      <xdr:spPr>
        <a:xfrm>
          <a:off x="2336800" y="716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136525</xdr:rowOff>
    </xdr:from>
    <xdr:to>
      <xdr:col>11</xdr:col>
      <xdr:colOff>31750</xdr:colOff>
      <xdr:row>41</xdr:row>
      <xdr:rowOff>136525</xdr:rowOff>
    </xdr:to>
    <xdr:cxnSp macro="">
      <xdr:nvCxnSpPr>
        <xdr:cNvPr id="78" name="直線コネクタ 77"/>
        <xdr:cNvCxnSpPr/>
      </xdr:nvCxnSpPr>
      <xdr:spPr>
        <a:xfrm>
          <a:off x="1447800" y="716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157285</xdr:rowOff>
    </xdr:from>
    <xdr:ext cx="762000" cy="259045"/>
    <xdr:sp macro="" textlink="">
      <xdr:nvSpPr>
        <xdr:cNvPr id="80" name="テキスト ボックス 79"/>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82" name="テキスト ボックス 81"/>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88" name="楕円 87"/>
        <xdr:cNvSpPr/>
      </xdr:nvSpPr>
      <xdr:spPr>
        <a:xfrm>
          <a:off x="49022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57802</xdr:rowOff>
    </xdr:from>
    <xdr:ext cx="762000" cy="259045"/>
    <xdr:sp macro="" textlink="">
      <xdr:nvSpPr>
        <xdr:cNvPr id="89" name="財政力該当値テキスト"/>
        <xdr:cNvSpPr txBox="1"/>
      </xdr:nvSpPr>
      <xdr:spPr>
        <a:xfrm>
          <a:off x="5041900" y="708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85725</xdr:rowOff>
    </xdr:from>
    <xdr:to>
      <xdr:col>19</xdr:col>
      <xdr:colOff>184150</xdr:colOff>
      <xdr:row>42</xdr:row>
      <xdr:rowOff>15875</xdr:rowOff>
    </xdr:to>
    <xdr:sp macro="" textlink="">
      <xdr:nvSpPr>
        <xdr:cNvPr id="90" name="楕円 89"/>
        <xdr:cNvSpPr/>
      </xdr:nvSpPr>
      <xdr:spPr>
        <a:xfrm>
          <a:off x="4064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652</xdr:rowOff>
    </xdr:from>
    <xdr:ext cx="736600" cy="259045"/>
    <xdr:sp macro="" textlink="">
      <xdr:nvSpPr>
        <xdr:cNvPr id="91" name="テキスト ボックス 90"/>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85725</xdr:rowOff>
    </xdr:from>
    <xdr:to>
      <xdr:col>15</xdr:col>
      <xdr:colOff>133350</xdr:colOff>
      <xdr:row>42</xdr:row>
      <xdr:rowOff>15875</xdr:rowOff>
    </xdr:to>
    <xdr:sp macro="" textlink="">
      <xdr:nvSpPr>
        <xdr:cNvPr id="92" name="楕円 91"/>
        <xdr:cNvSpPr/>
      </xdr:nvSpPr>
      <xdr:spPr>
        <a:xfrm>
          <a:off x="3175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xdr:rowOff>
    </xdr:from>
    <xdr:ext cx="762000" cy="259045"/>
    <xdr:sp macro="" textlink="">
      <xdr:nvSpPr>
        <xdr:cNvPr id="93" name="テキスト ボックス 92"/>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85725</xdr:rowOff>
    </xdr:from>
    <xdr:to>
      <xdr:col>11</xdr:col>
      <xdr:colOff>82550</xdr:colOff>
      <xdr:row>42</xdr:row>
      <xdr:rowOff>15875</xdr:rowOff>
    </xdr:to>
    <xdr:sp macro="" textlink="">
      <xdr:nvSpPr>
        <xdr:cNvPr id="94" name="楕円 93"/>
        <xdr:cNvSpPr/>
      </xdr:nvSpPr>
      <xdr:spPr>
        <a:xfrm>
          <a:off x="2286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652</xdr:rowOff>
    </xdr:from>
    <xdr:ext cx="762000" cy="259045"/>
    <xdr:sp macro="" textlink="">
      <xdr:nvSpPr>
        <xdr:cNvPr id="95" name="テキスト ボックス 94"/>
        <xdr:cNvSpPr txBox="1"/>
      </xdr:nvSpPr>
      <xdr:spPr>
        <a:xfrm>
          <a:off x="1955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96" name="楕円 95"/>
        <xdr:cNvSpPr/>
      </xdr:nvSpPr>
      <xdr:spPr>
        <a:xfrm>
          <a:off x="1397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652</xdr:rowOff>
    </xdr:from>
    <xdr:ext cx="762000" cy="259045"/>
    <xdr:sp macro="" textlink="">
      <xdr:nvSpPr>
        <xdr:cNvPr id="97" name="テキスト ボックス 96"/>
        <xdr:cNvSpPr txBox="1"/>
      </xdr:nvSpPr>
      <xdr:spPr>
        <a:xfrm>
          <a:off x="1066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歳入において、市税、地方消費税交付金及び臨時財政対策債等の増加により、経常一般財源が増加したことに加え、歳出において新型コロナウイルスの影響で、こども医療費をはじめとする扶助費が減少した他、物件費、補助費においてもそれぞれ減少したため、令和元年度から</a:t>
          </a:r>
          <a:r>
            <a:rPr kumimoji="1" lang="en-US" altLang="ja-JP" sz="1100">
              <a:solidFill>
                <a:srgbClr val="000000"/>
              </a:solidFill>
              <a:latin typeface="ＭＳ Ｐゴシック" panose="020B0600070205080204" pitchFamily="50" charset="-128"/>
              <a:ea typeface="ＭＳ Ｐゴシック" panose="020B0600070205080204" pitchFamily="50" charset="-128"/>
            </a:rPr>
            <a:t>4.9</a:t>
          </a:r>
          <a:r>
            <a:rPr kumimoji="1" lang="ja-JP" altLang="en-US" sz="1100">
              <a:solidFill>
                <a:srgbClr val="000000"/>
              </a:solidFill>
              <a:latin typeface="ＭＳ Ｐゴシック" panose="020B0600070205080204" pitchFamily="50" charset="-128"/>
              <a:ea typeface="ＭＳ Ｐゴシック" panose="020B0600070205080204" pitchFamily="50" charset="-128"/>
            </a:rPr>
            <a:t>ポイント改善した。</a:t>
          </a: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本市において、経常収支比率を押し上げる要因となっている土地開発公社の健全化を、市債に頼って進めているため、公債費が多額となっているが、今後も将来の公債費推移を見据え、市債発行を極力抑制するとともに、民間活力の導入や補助事業の標準化を行い、経常経費の削減を進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26246</xdr:rowOff>
    </xdr:to>
    <xdr:cxnSp macro="">
      <xdr:nvCxnSpPr>
        <xdr:cNvPr id="127" name="直線コネクタ 126"/>
        <xdr:cNvCxnSpPr/>
      </xdr:nvCxnSpPr>
      <xdr:spPr>
        <a:xfrm flipV="1">
          <a:off x="4953000" y="9902190"/>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169773</xdr:rowOff>
    </xdr:from>
    <xdr:ext cx="762000" cy="259045"/>
    <xdr:sp macro="" textlink="">
      <xdr:nvSpPr>
        <xdr:cNvPr id="128" name="財政構造の弾力性最小値テキスト"/>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26246</xdr:rowOff>
    </xdr:from>
    <xdr:to>
      <xdr:col>24</xdr:col>
      <xdr:colOff>12700</xdr:colOff>
      <xdr:row>66</xdr:row>
      <xdr:rowOff>26246</xdr:rowOff>
    </xdr:to>
    <xdr:cxnSp macro="">
      <xdr:nvCxnSpPr>
        <xdr:cNvPr id="129" name="直線コネクタ 128"/>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151554</xdr:rowOff>
    </xdr:from>
    <xdr:to>
      <xdr:col>23</xdr:col>
      <xdr:colOff>133350</xdr:colOff>
      <xdr:row>64</xdr:row>
      <xdr:rowOff>31327</xdr:rowOff>
    </xdr:to>
    <xdr:cxnSp macro="">
      <xdr:nvCxnSpPr>
        <xdr:cNvPr id="132" name="直線コネクタ 131"/>
        <xdr:cNvCxnSpPr/>
      </xdr:nvCxnSpPr>
      <xdr:spPr>
        <a:xfrm flipV="1">
          <a:off x="4114800" y="10610004"/>
          <a:ext cx="838200" cy="39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137177</xdr:rowOff>
    </xdr:from>
    <xdr:ext cx="762000" cy="259045"/>
    <xdr:sp macro="" textlink="">
      <xdr:nvSpPr>
        <xdr:cNvPr id="133" name="財政構造の弾力性平均値テキスト"/>
        <xdr:cNvSpPr txBox="1"/>
      </xdr:nvSpPr>
      <xdr:spPr>
        <a:xfrm>
          <a:off x="5041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34" name="フローチャート: 判断 133"/>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157056</xdr:rowOff>
    </xdr:from>
    <xdr:to>
      <xdr:col>19</xdr:col>
      <xdr:colOff>133350</xdr:colOff>
      <xdr:row>64</xdr:row>
      <xdr:rowOff>31327</xdr:rowOff>
    </xdr:to>
    <xdr:cxnSp macro="">
      <xdr:nvCxnSpPr>
        <xdr:cNvPr id="135" name="直線コネクタ 134"/>
        <xdr:cNvCxnSpPr/>
      </xdr:nvCxnSpPr>
      <xdr:spPr>
        <a:xfrm>
          <a:off x="3225800" y="10786956"/>
          <a:ext cx="8890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7" name="テキスト ボックス 136"/>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132927</xdr:rowOff>
    </xdr:from>
    <xdr:to>
      <xdr:col>15</xdr:col>
      <xdr:colOff>82550</xdr:colOff>
      <xdr:row>62</xdr:row>
      <xdr:rowOff>157056</xdr:rowOff>
    </xdr:to>
    <xdr:cxnSp macro="">
      <xdr:nvCxnSpPr>
        <xdr:cNvPr id="138" name="直線コネクタ 137"/>
        <xdr:cNvCxnSpPr/>
      </xdr:nvCxnSpPr>
      <xdr:spPr>
        <a:xfrm>
          <a:off x="2336800" y="1076282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121514</xdr:rowOff>
    </xdr:from>
    <xdr:ext cx="762000" cy="259045"/>
    <xdr:sp macro="" textlink="">
      <xdr:nvSpPr>
        <xdr:cNvPr id="140" name="テキスト ボックス 139"/>
        <xdr:cNvSpPr txBox="1"/>
      </xdr:nvSpPr>
      <xdr:spPr>
        <a:xfrm>
          <a:off x="2844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132927</xdr:rowOff>
    </xdr:from>
    <xdr:to>
      <xdr:col>11</xdr:col>
      <xdr:colOff>31750</xdr:colOff>
      <xdr:row>63</xdr:row>
      <xdr:rowOff>138430</xdr:rowOff>
    </xdr:to>
    <xdr:cxnSp macro="">
      <xdr:nvCxnSpPr>
        <xdr:cNvPr id="141" name="直線コネクタ 140"/>
        <xdr:cNvCxnSpPr/>
      </xdr:nvCxnSpPr>
      <xdr:spPr>
        <a:xfrm flipV="1">
          <a:off x="1447800" y="10762827"/>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2" name="フローチャート: 判断 141"/>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145644</xdr:rowOff>
    </xdr:from>
    <xdr:ext cx="762000" cy="259045"/>
    <xdr:sp macro="" textlink="">
      <xdr:nvSpPr>
        <xdr:cNvPr id="143" name="テキスト ボックス 142"/>
        <xdr:cNvSpPr txBox="1"/>
      </xdr:nvSpPr>
      <xdr:spPr>
        <a:xfrm>
          <a:off x="1955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4" name="フローチャート: 判断 143"/>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5" name="テキスト ボックス 144"/>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100754</xdr:rowOff>
    </xdr:from>
    <xdr:to>
      <xdr:col>23</xdr:col>
      <xdr:colOff>184150</xdr:colOff>
      <xdr:row>62</xdr:row>
      <xdr:rowOff>30904</xdr:rowOff>
    </xdr:to>
    <xdr:sp macro="" textlink="">
      <xdr:nvSpPr>
        <xdr:cNvPr id="151" name="楕円 150"/>
        <xdr:cNvSpPr/>
      </xdr:nvSpPr>
      <xdr:spPr>
        <a:xfrm>
          <a:off x="49022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117281</xdr:rowOff>
    </xdr:from>
    <xdr:ext cx="762000" cy="259045"/>
    <xdr:sp macro="" textlink="">
      <xdr:nvSpPr>
        <xdr:cNvPr id="152" name="財政構造の弾力性該当値テキスト"/>
        <xdr:cNvSpPr txBox="1"/>
      </xdr:nvSpPr>
      <xdr:spPr>
        <a:xfrm>
          <a:off x="5041900" y="1040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151977</xdr:rowOff>
    </xdr:from>
    <xdr:to>
      <xdr:col>19</xdr:col>
      <xdr:colOff>184150</xdr:colOff>
      <xdr:row>64</xdr:row>
      <xdr:rowOff>82127</xdr:rowOff>
    </xdr:to>
    <xdr:sp macro="" textlink="">
      <xdr:nvSpPr>
        <xdr:cNvPr id="153" name="楕円 152"/>
        <xdr:cNvSpPr/>
      </xdr:nvSpPr>
      <xdr:spPr>
        <a:xfrm>
          <a:off x="4064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66904</xdr:rowOff>
    </xdr:from>
    <xdr:ext cx="736600" cy="259045"/>
    <xdr:sp macro="" textlink="">
      <xdr:nvSpPr>
        <xdr:cNvPr id="154" name="テキスト ボックス 153"/>
        <xdr:cNvSpPr txBox="1"/>
      </xdr:nvSpPr>
      <xdr:spPr>
        <a:xfrm>
          <a:off x="3733800" y="11039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106256</xdr:rowOff>
    </xdr:from>
    <xdr:to>
      <xdr:col>15</xdr:col>
      <xdr:colOff>133350</xdr:colOff>
      <xdr:row>63</xdr:row>
      <xdr:rowOff>36406</xdr:rowOff>
    </xdr:to>
    <xdr:sp macro="" textlink="">
      <xdr:nvSpPr>
        <xdr:cNvPr id="155" name="楕円 154"/>
        <xdr:cNvSpPr/>
      </xdr:nvSpPr>
      <xdr:spPr>
        <a:xfrm>
          <a:off x="3175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21183</xdr:rowOff>
    </xdr:from>
    <xdr:ext cx="762000" cy="259045"/>
    <xdr:sp macro="" textlink="">
      <xdr:nvSpPr>
        <xdr:cNvPr id="156" name="テキスト ボックス 155"/>
        <xdr:cNvSpPr txBox="1"/>
      </xdr:nvSpPr>
      <xdr:spPr>
        <a:xfrm>
          <a:off x="2844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82127</xdr:rowOff>
    </xdr:from>
    <xdr:to>
      <xdr:col>11</xdr:col>
      <xdr:colOff>82550</xdr:colOff>
      <xdr:row>63</xdr:row>
      <xdr:rowOff>12277</xdr:rowOff>
    </xdr:to>
    <xdr:sp macro="" textlink="">
      <xdr:nvSpPr>
        <xdr:cNvPr id="157" name="楕円 156"/>
        <xdr:cNvSpPr/>
      </xdr:nvSpPr>
      <xdr:spPr>
        <a:xfrm>
          <a:off x="2286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168504</xdr:rowOff>
    </xdr:from>
    <xdr:ext cx="762000" cy="259045"/>
    <xdr:sp macro="" textlink="">
      <xdr:nvSpPr>
        <xdr:cNvPr id="158" name="テキスト ボックス 157"/>
        <xdr:cNvSpPr txBox="1"/>
      </xdr:nvSpPr>
      <xdr:spPr>
        <a:xfrm>
          <a:off x="1955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87630</xdr:rowOff>
    </xdr:from>
    <xdr:to>
      <xdr:col>7</xdr:col>
      <xdr:colOff>31750</xdr:colOff>
      <xdr:row>64</xdr:row>
      <xdr:rowOff>17780</xdr:rowOff>
    </xdr:to>
    <xdr:sp macro="" textlink="">
      <xdr:nvSpPr>
        <xdr:cNvPr id="159" name="楕円 158"/>
        <xdr:cNvSpPr/>
      </xdr:nvSpPr>
      <xdr:spPr>
        <a:xfrm>
          <a:off x="1397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2557</xdr:rowOff>
    </xdr:from>
    <xdr:ext cx="762000" cy="259045"/>
    <xdr:sp macro="" textlink="">
      <xdr:nvSpPr>
        <xdr:cNvPr id="160" name="テキスト ボックス 159"/>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[114,576</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財政健全化の取り組みにより、人件費や経常的な需用費等の削減を進めていることから、類似団体内平均値を下回る数値で推移している。</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100">
              <a:solidFill>
                <a:srgbClr val="000000"/>
              </a:solidFill>
              <a:latin typeface="ＭＳ Ｐゴシック" panose="020B0600070205080204" pitchFamily="50" charset="-128"/>
              <a:ea typeface="ＭＳ Ｐゴシック" panose="020B0600070205080204" pitchFamily="50" charset="-128"/>
            </a:rPr>
            <a:t>2</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年度は令和元年度に比べて</a:t>
          </a:r>
          <a:r>
            <a:rPr kumimoji="1" lang="en-US" altLang="ja-JP" sz="1100">
              <a:solidFill>
                <a:srgbClr val="000000"/>
              </a:solidFill>
              <a:latin typeface="ＭＳ Ｐゴシック" panose="020B0600070205080204" pitchFamily="50" charset="-128"/>
              <a:ea typeface="ＭＳ Ｐゴシック" panose="020B0600070205080204" pitchFamily="50" charset="-128"/>
            </a:rPr>
            <a:t>11,056</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円増加しているが主に物件費を要因としており、小中学校に学習用タブレットを整備したことや老朽化対策事業に費用を要したためであるが、全国的にも伸びを見せている。</a:t>
          </a: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今後も計画的な職員採用や会計年度任用職員等の適正配置、市長戦略に基づく民間活力の導入等により、人件費の抑制に努めるとともに、物品の一括調達や業務委託の一括発注など、コストを意識した契約手続きを行うことにより、物件費等の抑制に努める。</a:t>
          </a:r>
        </a:p>
        <a:p>
          <a:endParaRPr kumimoji="1" lang="ja-JP" altLang="en-US" sz="12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156178</xdr:rowOff>
    </xdr:from>
    <xdr:to>
      <xdr:col>23</xdr:col>
      <xdr:colOff>133350</xdr:colOff>
      <xdr:row>89</xdr:row>
      <xdr:rowOff>135362</xdr:rowOff>
    </xdr:to>
    <xdr:cxnSp macro="">
      <xdr:nvCxnSpPr>
        <xdr:cNvPr id="192" name="直線コネクタ 191"/>
        <xdr:cNvCxnSpPr/>
      </xdr:nvCxnSpPr>
      <xdr:spPr>
        <a:xfrm flipV="1">
          <a:off x="4953000" y="13700728"/>
          <a:ext cx="0" cy="16936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107439</xdr:rowOff>
    </xdr:from>
    <xdr:ext cx="762000" cy="259045"/>
    <xdr:sp macro="" textlink="">
      <xdr:nvSpPr>
        <xdr:cNvPr id="193" name="人件費・物件費等の状況最小値テキスト"/>
        <xdr:cNvSpPr txBox="1"/>
      </xdr:nvSpPr>
      <xdr:spPr>
        <a:xfrm>
          <a:off x="5041900" y="1536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195,801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135362</xdr:rowOff>
    </xdr:from>
    <xdr:to>
      <xdr:col>24</xdr:col>
      <xdr:colOff>12700</xdr:colOff>
      <xdr:row>89</xdr:row>
      <xdr:rowOff>135362</xdr:rowOff>
    </xdr:to>
    <xdr:cxnSp macro="">
      <xdr:nvCxnSpPr>
        <xdr:cNvPr id="194" name="直線コネクタ 193"/>
        <xdr:cNvCxnSpPr/>
      </xdr:nvCxnSpPr>
      <xdr:spPr>
        <a:xfrm>
          <a:off x="4864100" y="1539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71105</xdr:rowOff>
    </xdr:from>
    <xdr:ext cx="762000" cy="259045"/>
    <xdr:sp macro="" textlink="">
      <xdr:nvSpPr>
        <xdr:cNvPr id="195" name="人件費・物件費等の状況最大値テキスト"/>
        <xdr:cNvSpPr txBox="1"/>
      </xdr:nvSpPr>
      <xdr:spPr>
        <a:xfrm>
          <a:off x="5041900" y="13444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97,535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156178</xdr:rowOff>
    </xdr:from>
    <xdr:to>
      <xdr:col>24</xdr:col>
      <xdr:colOff>12700</xdr:colOff>
      <xdr:row>79</xdr:row>
      <xdr:rowOff>156178</xdr:rowOff>
    </xdr:to>
    <xdr:cxnSp macro="">
      <xdr:nvCxnSpPr>
        <xdr:cNvPr id="196" name="直線コネクタ 195"/>
        <xdr:cNvCxnSpPr/>
      </xdr:nvCxnSpPr>
      <xdr:spPr>
        <a:xfrm>
          <a:off x="4864100" y="1370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87885</xdr:rowOff>
    </xdr:from>
    <xdr:to>
      <xdr:col>23</xdr:col>
      <xdr:colOff>133350</xdr:colOff>
      <xdr:row>81</xdr:row>
      <xdr:rowOff>106992</xdr:rowOff>
    </xdr:to>
    <xdr:cxnSp macro="">
      <xdr:nvCxnSpPr>
        <xdr:cNvPr id="197" name="直線コネクタ 196"/>
        <xdr:cNvCxnSpPr/>
      </xdr:nvCxnSpPr>
      <xdr:spPr>
        <a:xfrm>
          <a:off x="4114800" y="13803885"/>
          <a:ext cx="838200" cy="19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28832</xdr:rowOff>
    </xdr:from>
    <xdr:ext cx="762000" cy="259045"/>
    <xdr:sp macro="" textlink="">
      <xdr:nvSpPr>
        <xdr:cNvPr id="198" name="人件費・物件費等の状況平均値テキスト"/>
        <xdr:cNvSpPr txBox="1"/>
      </xdr:nvSpPr>
      <xdr:spPr>
        <a:xfrm>
          <a:off x="5041900" y="14087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56755</xdr:rowOff>
    </xdr:from>
    <xdr:to>
      <xdr:col>23</xdr:col>
      <xdr:colOff>184150</xdr:colOff>
      <xdr:row>82</xdr:row>
      <xdr:rowOff>158355</xdr:rowOff>
    </xdr:to>
    <xdr:sp macro="" textlink="">
      <xdr:nvSpPr>
        <xdr:cNvPr id="199" name="フローチャート: 判断 198"/>
        <xdr:cNvSpPr/>
      </xdr:nvSpPr>
      <xdr:spPr>
        <a:xfrm>
          <a:off x="4902200" y="1411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79</xdr:row>
      <xdr:rowOff>163176</xdr:rowOff>
    </xdr:from>
    <xdr:to>
      <xdr:col>19</xdr:col>
      <xdr:colOff>133350</xdr:colOff>
      <xdr:row>80</xdr:row>
      <xdr:rowOff>87885</xdr:rowOff>
    </xdr:to>
    <xdr:cxnSp macro="">
      <xdr:nvCxnSpPr>
        <xdr:cNvPr id="200" name="直線コネクタ 199"/>
        <xdr:cNvCxnSpPr/>
      </xdr:nvCxnSpPr>
      <xdr:spPr>
        <a:xfrm>
          <a:off x="3225800" y="13707726"/>
          <a:ext cx="889000" cy="9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32355</xdr:rowOff>
    </xdr:from>
    <xdr:to>
      <xdr:col>19</xdr:col>
      <xdr:colOff>184150</xdr:colOff>
      <xdr:row>81</xdr:row>
      <xdr:rowOff>133955</xdr:rowOff>
    </xdr:to>
    <xdr:sp macro="" textlink="">
      <xdr:nvSpPr>
        <xdr:cNvPr id="201" name="フローチャート: 判断 200"/>
        <xdr:cNvSpPr/>
      </xdr:nvSpPr>
      <xdr:spPr>
        <a:xfrm>
          <a:off x="4064000" y="1391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118732</xdr:rowOff>
    </xdr:from>
    <xdr:ext cx="736600" cy="259045"/>
    <xdr:sp macro="" textlink="">
      <xdr:nvSpPr>
        <xdr:cNvPr id="202" name="テキスト ボックス 201"/>
        <xdr:cNvSpPr txBox="1"/>
      </xdr:nvSpPr>
      <xdr:spPr>
        <a:xfrm>
          <a:off x="3733800" y="14006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79</xdr:row>
      <xdr:rowOff>140821</xdr:rowOff>
    </xdr:from>
    <xdr:to>
      <xdr:col>15</xdr:col>
      <xdr:colOff>82550</xdr:colOff>
      <xdr:row>79</xdr:row>
      <xdr:rowOff>163176</xdr:rowOff>
    </xdr:to>
    <xdr:cxnSp macro="">
      <xdr:nvCxnSpPr>
        <xdr:cNvPr id="203" name="直線コネクタ 202"/>
        <xdr:cNvCxnSpPr/>
      </xdr:nvCxnSpPr>
      <xdr:spPr>
        <a:xfrm>
          <a:off x="2336800" y="13685371"/>
          <a:ext cx="889000" cy="2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138878</xdr:rowOff>
    </xdr:from>
    <xdr:to>
      <xdr:col>15</xdr:col>
      <xdr:colOff>133350</xdr:colOff>
      <xdr:row>81</xdr:row>
      <xdr:rowOff>69028</xdr:rowOff>
    </xdr:to>
    <xdr:sp macro="" textlink="">
      <xdr:nvSpPr>
        <xdr:cNvPr id="204" name="フローチャート: 判断 203"/>
        <xdr:cNvSpPr/>
      </xdr:nvSpPr>
      <xdr:spPr>
        <a:xfrm>
          <a:off x="3175000" y="1385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53805</xdr:rowOff>
    </xdr:from>
    <xdr:ext cx="762000" cy="259045"/>
    <xdr:sp macro="" textlink="">
      <xdr:nvSpPr>
        <xdr:cNvPr id="205" name="テキスト ボックス 204"/>
        <xdr:cNvSpPr txBox="1"/>
      </xdr:nvSpPr>
      <xdr:spPr>
        <a:xfrm>
          <a:off x="2844800" y="13941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126516</xdr:rowOff>
    </xdr:from>
    <xdr:to>
      <xdr:col>11</xdr:col>
      <xdr:colOff>31750</xdr:colOff>
      <xdr:row>79</xdr:row>
      <xdr:rowOff>140821</xdr:rowOff>
    </xdr:to>
    <xdr:cxnSp macro="">
      <xdr:nvCxnSpPr>
        <xdr:cNvPr id="206" name="直線コネクタ 205"/>
        <xdr:cNvCxnSpPr/>
      </xdr:nvCxnSpPr>
      <xdr:spPr>
        <a:xfrm>
          <a:off x="1447800" y="13671066"/>
          <a:ext cx="889000" cy="1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121487</xdr:rowOff>
    </xdr:from>
    <xdr:to>
      <xdr:col>11</xdr:col>
      <xdr:colOff>82550</xdr:colOff>
      <xdr:row>81</xdr:row>
      <xdr:rowOff>51637</xdr:rowOff>
    </xdr:to>
    <xdr:sp macro="" textlink="">
      <xdr:nvSpPr>
        <xdr:cNvPr id="207" name="フローチャート: 判断 206"/>
        <xdr:cNvSpPr/>
      </xdr:nvSpPr>
      <xdr:spPr>
        <a:xfrm>
          <a:off x="2286000" y="1383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36414</xdr:rowOff>
    </xdr:from>
    <xdr:ext cx="762000" cy="259045"/>
    <xdr:sp macro="" textlink="">
      <xdr:nvSpPr>
        <xdr:cNvPr id="208" name="テキスト ボックス 207"/>
        <xdr:cNvSpPr txBox="1"/>
      </xdr:nvSpPr>
      <xdr:spPr>
        <a:xfrm>
          <a:off x="1955800" y="1392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112610</xdr:rowOff>
    </xdr:from>
    <xdr:to>
      <xdr:col>7</xdr:col>
      <xdr:colOff>31750</xdr:colOff>
      <xdr:row>81</xdr:row>
      <xdr:rowOff>42760</xdr:rowOff>
    </xdr:to>
    <xdr:sp macro="" textlink="">
      <xdr:nvSpPr>
        <xdr:cNvPr id="209" name="フローチャート: 判断 208"/>
        <xdr:cNvSpPr/>
      </xdr:nvSpPr>
      <xdr:spPr>
        <a:xfrm>
          <a:off x="1397000" y="1382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27537</xdr:rowOff>
    </xdr:from>
    <xdr:ext cx="762000" cy="259045"/>
    <xdr:sp macro="" textlink="">
      <xdr:nvSpPr>
        <xdr:cNvPr id="210" name="テキスト ボックス 209"/>
        <xdr:cNvSpPr txBox="1"/>
      </xdr:nvSpPr>
      <xdr:spPr>
        <a:xfrm>
          <a:off x="1066800" y="13914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56192</xdr:rowOff>
    </xdr:from>
    <xdr:to>
      <xdr:col>23</xdr:col>
      <xdr:colOff>184150</xdr:colOff>
      <xdr:row>81</xdr:row>
      <xdr:rowOff>157792</xdr:rowOff>
    </xdr:to>
    <xdr:sp macro="" textlink="">
      <xdr:nvSpPr>
        <xdr:cNvPr id="216" name="楕円 215"/>
        <xdr:cNvSpPr/>
      </xdr:nvSpPr>
      <xdr:spPr>
        <a:xfrm>
          <a:off x="4902200" y="139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72719</xdr:rowOff>
    </xdr:from>
    <xdr:ext cx="762000" cy="259045"/>
    <xdr:sp macro="" textlink="">
      <xdr:nvSpPr>
        <xdr:cNvPr id="217" name="人件費・物件費等の状況該当値テキスト"/>
        <xdr:cNvSpPr txBox="1"/>
      </xdr:nvSpPr>
      <xdr:spPr>
        <a:xfrm>
          <a:off x="5041900" y="1378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37085</xdr:rowOff>
    </xdr:from>
    <xdr:to>
      <xdr:col>19</xdr:col>
      <xdr:colOff>184150</xdr:colOff>
      <xdr:row>80</xdr:row>
      <xdr:rowOff>138685</xdr:rowOff>
    </xdr:to>
    <xdr:sp macro="" textlink="">
      <xdr:nvSpPr>
        <xdr:cNvPr id="218" name="楕円 217"/>
        <xdr:cNvSpPr/>
      </xdr:nvSpPr>
      <xdr:spPr>
        <a:xfrm>
          <a:off x="4064000" y="1375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148862</xdr:rowOff>
    </xdr:from>
    <xdr:ext cx="736600" cy="259045"/>
    <xdr:sp macro="" textlink="">
      <xdr:nvSpPr>
        <xdr:cNvPr id="219" name="テキスト ボックス 218"/>
        <xdr:cNvSpPr txBox="1"/>
      </xdr:nvSpPr>
      <xdr:spPr>
        <a:xfrm>
          <a:off x="3733800" y="13521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103,520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112376</xdr:rowOff>
    </xdr:from>
    <xdr:to>
      <xdr:col>15</xdr:col>
      <xdr:colOff>133350</xdr:colOff>
      <xdr:row>80</xdr:row>
      <xdr:rowOff>42526</xdr:rowOff>
    </xdr:to>
    <xdr:sp macro="" textlink="">
      <xdr:nvSpPr>
        <xdr:cNvPr id="220" name="楕円 219"/>
        <xdr:cNvSpPr/>
      </xdr:nvSpPr>
      <xdr:spPr>
        <a:xfrm>
          <a:off x="3175000" y="1365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52703</xdr:rowOff>
    </xdr:from>
    <xdr:ext cx="762000" cy="259045"/>
    <xdr:sp macro="" textlink="">
      <xdr:nvSpPr>
        <xdr:cNvPr id="221" name="テキスト ボックス 220"/>
        <xdr:cNvSpPr txBox="1"/>
      </xdr:nvSpPr>
      <xdr:spPr>
        <a:xfrm>
          <a:off x="2844800" y="13425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97,941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90021</xdr:rowOff>
    </xdr:from>
    <xdr:to>
      <xdr:col>11</xdr:col>
      <xdr:colOff>82550</xdr:colOff>
      <xdr:row>80</xdr:row>
      <xdr:rowOff>20171</xdr:rowOff>
    </xdr:to>
    <xdr:sp macro="" textlink="">
      <xdr:nvSpPr>
        <xdr:cNvPr id="222" name="楕円 221"/>
        <xdr:cNvSpPr/>
      </xdr:nvSpPr>
      <xdr:spPr>
        <a:xfrm>
          <a:off x="2286000" y="1363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30348</xdr:rowOff>
    </xdr:from>
    <xdr:ext cx="762000" cy="259045"/>
    <xdr:sp macro="" textlink="">
      <xdr:nvSpPr>
        <xdr:cNvPr id="223" name="テキスト ボックス 222"/>
        <xdr:cNvSpPr txBox="1"/>
      </xdr:nvSpPr>
      <xdr:spPr>
        <a:xfrm>
          <a:off x="1955800" y="13403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96,644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75716</xdr:rowOff>
    </xdr:from>
    <xdr:to>
      <xdr:col>7</xdr:col>
      <xdr:colOff>31750</xdr:colOff>
      <xdr:row>80</xdr:row>
      <xdr:rowOff>5866</xdr:rowOff>
    </xdr:to>
    <xdr:sp macro="" textlink="">
      <xdr:nvSpPr>
        <xdr:cNvPr id="224" name="楕円 223"/>
        <xdr:cNvSpPr/>
      </xdr:nvSpPr>
      <xdr:spPr>
        <a:xfrm>
          <a:off x="1397000" y="1362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16043</xdr:rowOff>
    </xdr:from>
    <xdr:ext cx="762000" cy="259045"/>
    <xdr:sp macro="" textlink="">
      <xdr:nvSpPr>
        <xdr:cNvPr id="225" name="テキスト ボックス 224"/>
        <xdr:cNvSpPr txBox="1"/>
      </xdr:nvSpPr>
      <xdr:spPr>
        <a:xfrm>
          <a:off x="1066800" y="1338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95,814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これまで第二次財政健全化計画に基づき、給料の</a:t>
          </a:r>
          <a:r>
            <a:rPr kumimoji="1" lang="en-US" altLang="ja-JP" sz="1100">
              <a:solidFill>
                <a:srgbClr val="000000"/>
              </a:solidFill>
              <a:latin typeface="ＭＳ Ｐゴシック" panose="020B0600070205080204" pitchFamily="50" charset="-128"/>
              <a:ea typeface="ＭＳ Ｐゴシック" panose="020B0600070205080204" pitchFamily="50" charset="-128"/>
            </a:rPr>
            <a:t>2%</a:t>
          </a:r>
          <a:r>
            <a:rPr kumimoji="1" lang="ja-JP" altLang="en-US" sz="1100">
              <a:solidFill>
                <a:srgbClr val="000000"/>
              </a:solidFill>
              <a:latin typeface="ＭＳ Ｐゴシック" panose="020B0600070205080204" pitchFamily="50" charset="-128"/>
              <a:ea typeface="ＭＳ Ｐゴシック" panose="020B0600070205080204" pitchFamily="50" charset="-128"/>
            </a:rPr>
            <a:t>カットを実施してきたが、平成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26</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年度末での計画期間終了に伴い、平成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27</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年度以降は類似団体内平均値を上回って推移していた。</a:t>
          </a: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しかしながら、これまで取り組んできた土地開発公社の健全化対策に加え、公共施設の老朽化対策の取組を進めるにあたり、財源不足が生じると見込まれることから、平成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31</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a:t>
          </a:r>
          <a:r>
            <a:rPr kumimoji="1" lang="en-US" altLang="ja-JP" sz="1100">
              <a:solidFill>
                <a:srgbClr val="000000"/>
              </a:solidFill>
              <a:latin typeface="ＭＳ Ｐゴシック" panose="020B0600070205080204" pitchFamily="50" charset="-128"/>
              <a:ea typeface="ＭＳ Ｐゴシック" panose="020B0600070205080204" pitchFamily="50" charset="-128"/>
            </a:rPr>
            <a:t>4</a:t>
          </a:r>
          <a:r>
            <a:rPr kumimoji="1" lang="ja-JP" altLang="en-US" sz="1100">
              <a:solidFill>
                <a:srgbClr val="000000"/>
              </a:solidFill>
              <a:latin typeface="ＭＳ Ｐゴシック" panose="020B0600070205080204" pitchFamily="50" charset="-128"/>
              <a:ea typeface="ＭＳ Ｐゴシック" panose="020B0600070205080204" pitchFamily="50" charset="-128"/>
            </a:rPr>
            <a:t>月より給料月額</a:t>
          </a:r>
          <a:r>
            <a:rPr kumimoji="1" lang="en-US" altLang="ja-JP" sz="1100">
              <a:solidFill>
                <a:srgbClr val="000000"/>
              </a:solidFill>
              <a:latin typeface="ＭＳ Ｐゴシック" panose="020B0600070205080204" pitchFamily="50" charset="-128"/>
              <a:ea typeface="ＭＳ Ｐゴシック" panose="020B0600070205080204" pitchFamily="50" charset="-128"/>
            </a:rPr>
            <a:t>2</a:t>
          </a:r>
          <a:r>
            <a:rPr kumimoji="1" lang="ja-JP" altLang="en-US" sz="1100">
              <a:solidFill>
                <a:srgbClr val="000000"/>
              </a:solidFill>
              <a:latin typeface="ＭＳ Ｐゴシック" panose="020B0600070205080204" pitchFamily="50" charset="-128"/>
              <a:ea typeface="ＭＳ Ｐゴシック" panose="020B0600070205080204" pitchFamily="50" charset="-128"/>
            </a:rPr>
            <a:t>～</a:t>
          </a:r>
          <a:r>
            <a:rPr kumimoji="1" lang="en-US" altLang="ja-JP" sz="1100">
              <a:solidFill>
                <a:srgbClr val="000000"/>
              </a:solidFill>
              <a:latin typeface="ＭＳ Ｐゴシック" panose="020B0600070205080204" pitchFamily="50" charset="-128"/>
              <a:ea typeface="ＭＳ Ｐゴシック" panose="020B0600070205080204" pitchFamily="50" charset="-128"/>
            </a:rPr>
            <a:t>4</a:t>
          </a:r>
          <a:r>
            <a:rPr kumimoji="1" lang="ja-JP" altLang="en-US" sz="1100">
              <a:solidFill>
                <a:srgbClr val="000000"/>
              </a:solidFill>
              <a:latin typeface="ＭＳ Ｐゴシック" panose="020B0600070205080204" pitchFamily="50" charset="-128"/>
              <a:ea typeface="ＭＳ Ｐゴシック" panose="020B0600070205080204" pitchFamily="50" charset="-128"/>
            </a:rPr>
            <a:t>％の減額を行っていたが、令和</a:t>
          </a:r>
          <a:r>
            <a:rPr kumimoji="1" lang="en-US" altLang="ja-JP" sz="1100">
              <a:solidFill>
                <a:srgbClr val="000000"/>
              </a:solidFill>
              <a:latin typeface="ＭＳ Ｐゴシック" panose="020B0600070205080204" pitchFamily="50" charset="-128"/>
              <a:ea typeface="ＭＳ Ｐゴシック" panose="020B0600070205080204" pitchFamily="50" charset="-128"/>
            </a:rPr>
            <a:t>2</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年度（基準日令和</a:t>
          </a:r>
          <a:r>
            <a:rPr kumimoji="1" lang="en-US" altLang="ja-JP" sz="1100">
              <a:solidFill>
                <a:srgbClr val="000000"/>
              </a:solidFill>
              <a:latin typeface="ＭＳ Ｐゴシック" panose="020B0600070205080204" pitchFamily="50" charset="-128"/>
              <a:ea typeface="ＭＳ Ｐゴシック" panose="020B0600070205080204" pitchFamily="50" charset="-128"/>
            </a:rPr>
            <a:t>3</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a:t>
          </a:r>
          <a:r>
            <a:rPr kumimoji="1" lang="en-US" altLang="ja-JP" sz="1100">
              <a:solidFill>
                <a:srgbClr val="000000"/>
              </a:solidFill>
              <a:latin typeface="ＭＳ Ｐゴシック" panose="020B0600070205080204" pitchFamily="50" charset="-128"/>
              <a:ea typeface="ＭＳ Ｐゴシック" panose="020B0600070205080204" pitchFamily="50" charset="-128"/>
            </a:rPr>
            <a:t>4</a:t>
          </a:r>
          <a:r>
            <a:rPr kumimoji="1" lang="ja-JP" altLang="en-US" sz="1100">
              <a:solidFill>
                <a:srgbClr val="000000"/>
              </a:solidFill>
              <a:latin typeface="ＭＳ Ｐゴシック" panose="020B0600070205080204" pitchFamily="50" charset="-128"/>
              <a:ea typeface="ＭＳ Ｐゴシック" panose="020B0600070205080204" pitchFamily="50" charset="-128"/>
            </a:rPr>
            <a:t>月</a:t>
          </a:r>
          <a:r>
            <a:rPr kumimoji="1" lang="en-US" altLang="ja-JP" sz="1100">
              <a:solidFill>
                <a:srgbClr val="000000"/>
              </a:solidFill>
              <a:latin typeface="ＭＳ Ｐゴシック" panose="020B0600070205080204" pitchFamily="50" charset="-128"/>
              <a:ea typeface="ＭＳ Ｐゴシック" panose="020B0600070205080204" pitchFamily="50" charset="-128"/>
            </a:rPr>
            <a:t>1</a:t>
          </a:r>
          <a:r>
            <a:rPr kumimoji="1" lang="ja-JP" altLang="en-US" sz="1100">
              <a:solidFill>
                <a:srgbClr val="000000"/>
              </a:solidFill>
              <a:latin typeface="ＭＳ Ｐゴシック" panose="020B0600070205080204" pitchFamily="50" charset="-128"/>
              <a:ea typeface="ＭＳ Ｐゴシック" panose="020B0600070205080204" pitchFamily="50" charset="-128"/>
            </a:rPr>
            <a:t>日）については減額措置が終了したため、令和元年度と比較して、</a:t>
          </a:r>
          <a:r>
            <a:rPr kumimoji="1" lang="en-US" altLang="ja-JP" sz="1100">
              <a:solidFill>
                <a:srgbClr val="000000"/>
              </a:solidFill>
              <a:latin typeface="ＭＳ Ｐゴシック" panose="020B0600070205080204" pitchFamily="50" charset="-128"/>
              <a:ea typeface="ＭＳ Ｐゴシック" panose="020B0600070205080204" pitchFamily="50" charset="-128"/>
            </a:rPr>
            <a:t>2.6</a:t>
          </a:r>
          <a:r>
            <a:rPr kumimoji="1" lang="ja-JP" altLang="en-US" sz="1100">
              <a:solidFill>
                <a:srgbClr val="000000"/>
              </a:solidFill>
              <a:latin typeface="ＭＳ Ｐゴシック" panose="020B0600070205080204" pitchFamily="50" charset="-128"/>
              <a:ea typeface="ＭＳ Ｐゴシック" panose="020B0600070205080204" pitchFamily="50" charset="-128"/>
            </a:rPr>
            <a:t>ポイント増加した。</a:t>
          </a: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今後も引き続き、適切な給与制度を運用し、全国的な水準を上回らない数値となるように努める。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87086</xdr:rowOff>
    </xdr:to>
    <xdr:cxnSp macro="">
      <xdr:nvCxnSpPr>
        <xdr:cNvPr id="256" name="直線コネクタ 255"/>
        <xdr:cNvCxnSpPr/>
      </xdr:nvCxnSpPr>
      <xdr:spPr>
        <a:xfrm flipV="1">
          <a:off x="17018000" y="1382939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7" name="給与水準   （国との比較）最小値テキスト"/>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8" name="直線コネクタ 257"/>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9"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60" name="直線コネクタ 259"/>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150586</xdr:rowOff>
    </xdr:from>
    <xdr:to>
      <xdr:col>81</xdr:col>
      <xdr:colOff>44450</xdr:colOff>
      <xdr:row>86</xdr:row>
      <xdr:rowOff>84364</xdr:rowOff>
    </xdr:to>
    <xdr:cxnSp macro="">
      <xdr:nvCxnSpPr>
        <xdr:cNvPr id="261" name="直線コネクタ 260"/>
        <xdr:cNvCxnSpPr/>
      </xdr:nvCxnSpPr>
      <xdr:spPr>
        <a:xfrm>
          <a:off x="16179800" y="14380936"/>
          <a:ext cx="838200" cy="44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32856</xdr:rowOff>
    </xdr:from>
    <xdr:ext cx="762000" cy="259045"/>
    <xdr:sp macro="" textlink="">
      <xdr:nvSpPr>
        <xdr:cNvPr id="262" name="給与水準   （国との比較）平均値テキスト"/>
        <xdr:cNvSpPr txBox="1"/>
      </xdr:nvSpPr>
      <xdr:spPr>
        <a:xfrm>
          <a:off x="17106900" y="14606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3" name="フローチャート: 判断 262"/>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150586</xdr:rowOff>
    </xdr:from>
    <xdr:to>
      <xdr:col>77</xdr:col>
      <xdr:colOff>44450</xdr:colOff>
      <xdr:row>83</xdr:row>
      <xdr:rowOff>167821</xdr:rowOff>
    </xdr:to>
    <xdr:cxnSp macro="">
      <xdr:nvCxnSpPr>
        <xdr:cNvPr id="264" name="直線コネクタ 263"/>
        <xdr:cNvCxnSpPr/>
      </xdr:nvCxnSpPr>
      <xdr:spPr>
        <a:xfrm flipV="1">
          <a:off x="15290800" y="1438093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6" name="テキスト ボックス 265"/>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167821</xdr:rowOff>
    </xdr:from>
    <xdr:to>
      <xdr:col>72</xdr:col>
      <xdr:colOff>203200</xdr:colOff>
      <xdr:row>87</xdr:row>
      <xdr:rowOff>154214</xdr:rowOff>
    </xdr:to>
    <xdr:cxnSp macro="">
      <xdr:nvCxnSpPr>
        <xdr:cNvPr id="267" name="直線コネクタ 266"/>
        <xdr:cNvCxnSpPr/>
      </xdr:nvCxnSpPr>
      <xdr:spPr>
        <a:xfrm flipV="1">
          <a:off x="14401800" y="14398171"/>
          <a:ext cx="889000" cy="67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8" name="フローチャート: 判断 267"/>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69" name="テキスト ボックス 268"/>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33564</xdr:rowOff>
    </xdr:from>
    <xdr:to>
      <xdr:col>68</xdr:col>
      <xdr:colOff>152400</xdr:colOff>
      <xdr:row>87</xdr:row>
      <xdr:rowOff>154214</xdr:rowOff>
    </xdr:to>
    <xdr:cxnSp macro="">
      <xdr:nvCxnSpPr>
        <xdr:cNvPr id="270" name="直線コネクタ 269"/>
        <xdr:cNvCxnSpPr/>
      </xdr:nvCxnSpPr>
      <xdr:spPr>
        <a:xfrm>
          <a:off x="13512800" y="1494971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71" name="フローチャート: 判断 270"/>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72" name="テキスト ボックス 271"/>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4" name="テキスト ボックス 273"/>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80" name="楕円 279"/>
        <xdr:cNvSpPr/>
      </xdr:nvSpPr>
      <xdr:spPr>
        <a:xfrm>
          <a:off x="169672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5641</xdr:rowOff>
    </xdr:from>
    <xdr:ext cx="762000" cy="259045"/>
    <xdr:sp macro="" textlink="">
      <xdr:nvSpPr>
        <xdr:cNvPr id="281" name="給与水準   （国との比較）該当値テキスト"/>
        <xdr:cNvSpPr txBox="1"/>
      </xdr:nvSpPr>
      <xdr:spPr>
        <a:xfrm>
          <a:off x="17106900" y="1475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99786</xdr:rowOff>
    </xdr:from>
    <xdr:to>
      <xdr:col>77</xdr:col>
      <xdr:colOff>95250</xdr:colOff>
      <xdr:row>84</xdr:row>
      <xdr:rowOff>29936</xdr:rowOff>
    </xdr:to>
    <xdr:sp macro="" textlink="">
      <xdr:nvSpPr>
        <xdr:cNvPr id="282" name="楕円 281"/>
        <xdr:cNvSpPr/>
      </xdr:nvSpPr>
      <xdr:spPr>
        <a:xfrm>
          <a:off x="16129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40113</xdr:rowOff>
    </xdr:from>
    <xdr:ext cx="736600" cy="259045"/>
    <xdr:sp macro="" textlink="">
      <xdr:nvSpPr>
        <xdr:cNvPr id="283" name="テキスト ボックス 282"/>
        <xdr:cNvSpPr txBox="1"/>
      </xdr:nvSpPr>
      <xdr:spPr>
        <a:xfrm>
          <a:off x="15798800" y="14099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117021</xdr:rowOff>
    </xdr:from>
    <xdr:to>
      <xdr:col>73</xdr:col>
      <xdr:colOff>44450</xdr:colOff>
      <xdr:row>84</xdr:row>
      <xdr:rowOff>47171</xdr:rowOff>
    </xdr:to>
    <xdr:sp macro="" textlink="">
      <xdr:nvSpPr>
        <xdr:cNvPr id="284" name="楕円 283"/>
        <xdr:cNvSpPr/>
      </xdr:nvSpPr>
      <xdr:spPr>
        <a:xfrm>
          <a:off x="15240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57348</xdr:rowOff>
    </xdr:from>
    <xdr:ext cx="762000" cy="259045"/>
    <xdr:sp macro="" textlink="">
      <xdr:nvSpPr>
        <xdr:cNvPr id="285" name="テキスト ボックス 284"/>
        <xdr:cNvSpPr txBox="1"/>
      </xdr:nvSpPr>
      <xdr:spPr>
        <a:xfrm>
          <a:off x="14909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103414</xdr:rowOff>
    </xdr:from>
    <xdr:to>
      <xdr:col>68</xdr:col>
      <xdr:colOff>203200</xdr:colOff>
      <xdr:row>88</xdr:row>
      <xdr:rowOff>33564</xdr:rowOff>
    </xdr:to>
    <xdr:sp macro="" textlink="">
      <xdr:nvSpPr>
        <xdr:cNvPr id="286" name="楕円 285"/>
        <xdr:cNvSpPr/>
      </xdr:nvSpPr>
      <xdr:spPr>
        <a:xfrm>
          <a:off x="14351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18341</xdr:rowOff>
    </xdr:from>
    <xdr:ext cx="762000" cy="259045"/>
    <xdr:sp macro="" textlink="">
      <xdr:nvSpPr>
        <xdr:cNvPr id="287" name="テキスト ボックス 286"/>
        <xdr:cNvSpPr txBox="1"/>
      </xdr:nvSpPr>
      <xdr:spPr>
        <a:xfrm>
          <a:off x="14020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154214</xdr:rowOff>
    </xdr:from>
    <xdr:to>
      <xdr:col>64</xdr:col>
      <xdr:colOff>152400</xdr:colOff>
      <xdr:row>87</xdr:row>
      <xdr:rowOff>84364</xdr:rowOff>
    </xdr:to>
    <xdr:sp macro="" textlink="">
      <xdr:nvSpPr>
        <xdr:cNvPr id="288" name="楕円 287"/>
        <xdr:cNvSpPr/>
      </xdr:nvSpPr>
      <xdr:spPr>
        <a:xfrm>
          <a:off x="13462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69141</xdr:rowOff>
    </xdr:from>
    <xdr:ext cx="762000" cy="259045"/>
    <xdr:sp macro="" textlink="">
      <xdr:nvSpPr>
        <xdr:cNvPr id="289" name="テキスト ボックス 288"/>
        <xdr:cNvSpPr txBox="1"/>
      </xdr:nvSpPr>
      <xdr:spPr>
        <a:xfrm>
          <a:off x="13131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[6.21</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第二次財政健全化計画に基づき、これまで職員数の適正化を図ってきた結果、人口</a:t>
          </a:r>
          <a:r>
            <a:rPr kumimoji="1" lang="en-US" altLang="ja-JP" sz="11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100">
              <a:solidFill>
                <a:srgbClr val="000000"/>
              </a:solidFill>
              <a:latin typeface="ＭＳ Ｐゴシック" panose="020B0600070205080204" pitchFamily="50" charset="-128"/>
              <a:ea typeface="ＭＳ Ｐゴシック" panose="020B0600070205080204" pitchFamily="50" charset="-128"/>
            </a:rPr>
            <a:t>人当たり職員数は</a:t>
          </a:r>
          <a:r>
            <a:rPr kumimoji="1" lang="en-US" altLang="ja-JP" sz="1100">
              <a:solidFill>
                <a:srgbClr val="000000"/>
              </a:solidFill>
              <a:latin typeface="ＭＳ Ｐゴシック" panose="020B0600070205080204" pitchFamily="50" charset="-128"/>
              <a:ea typeface="ＭＳ Ｐゴシック" panose="020B0600070205080204" pitchFamily="50" charset="-128"/>
            </a:rPr>
            <a:t>6.21</a:t>
          </a:r>
          <a:r>
            <a:rPr kumimoji="1" lang="ja-JP" altLang="en-US" sz="1100">
              <a:solidFill>
                <a:srgbClr val="000000"/>
              </a:solidFill>
              <a:latin typeface="ＭＳ Ｐゴシック" panose="020B0600070205080204" pitchFamily="50" charset="-128"/>
              <a:ea typeface="ＭＳ Ｐゴシック" panose="020B0600070205080204" pitchFamily="50" charset="-128"/>
            </a:rPr>
            <a:t>人と、比較的低い水準となっている。この中には他市町村では一部事務組合化されていることが多い消防組織や直営で行っている給食調理、ごみ収集業務などの職員も含まれているため、一般行政職員で考えると、他市町村と比べてさらに低い水準であると言える。</a:t>
          </a: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今後は、市長戦略に基づき、民間活力の導入や効率化などの検討を行いつつ、定員管理の適正化に努める。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169756</xdr:rowOff>
    </xdr:from>
    <xdr:to>
      <xdr:col>81</xdr:col>
      <xdr:colOff>44450</xdr:colOff>
      <xdr:row>67</xdr:row>
      <xdr:rowOff>9631</xdr:rowOff>
    </xdr:to>
    <xdr:cxnSp macro="">
      <xdr:nvCxnSpPr>
        <xdr:cNvPr id="319" name="直線コネクタ 318"/>
        <xdr:cNvCxnSpPr/>
      </xdr:nvCxnSpPr>
      <xdr:spPr>
        <a:xfrm flipV="1">
          <a:off x="17018000" y="9942406"/>
          <a:ext cx="0" cy="15543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20"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21" name="直線コネクタ 320"/>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84683</xdr:rowOff>
    </xdr:from>
    <xdr:ext cx="762000" cy="259045"/>
    <xdr:sp macro="" textlink="">
      <xdr:nvSpPr>
        <xdr:cNvPr id="322" name="定員管理の状況最大値テキスト"/>
        <xdr:cNvSpPr txBox="1"/>
      </xdr:nvSpPr>
      <xdr:spPr>
        <a:xfrm>
          <a:off x="17106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169756</xdr:rowOff>
    </xdr:from>
    <xdr:to>
      <xdr:col>81</xdr:col>
      <xdr:colOff>133350</xdr:colOff>
      <xdr:row>57</xdr:row>
      <xdr:rowOff>169756</xdr:rowOff>
    </xdr:to>
    <xdr:cxnSp macro="">
      <xdr:nvCxnSpPr>
        <xdr:cNvPr id="323" name="直線コネクタ 322"/>
        <xdr:cNvCxnSpPr/>
      </xdr:nvCxnSpPr>
      <xdr:spPr>
        <a:xfrm>
          <a:off x="16929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148061</xdr:rowOff>
    </xdr:from>
    <xdr:to>
      <xdr:col>81</xdr:col>
      <xdr:colOff>44450</xdr:colOff>
      <xdr:row>60</xdr:row>
      <xdr:rowOff>148061</xdr:rowOff>
    </xdr:to>
    <xdr:cxnSp macro="">
      <xdr:nvCxnSpPr>
        <xdr:cNvPr id="324" name="直線コネクタ 323"/>
        <xdr:cNvCxnSpPr/>
      </xdr:nvCxnSpPr>
      <xdr:spPr>
        <a:xfrm>
          <a:off x="16179800" y="104350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103522</xdr:rowOff>
    </xdr:from>
    <xdr:ext cx="762000" cy="259045"/>
    <xdr:sp macro="" textlink="">
      <xdr:nvSpPr>
        <xdr:cNvPr id="325" name="定員管理の状況平均値テキスト"/>
        <xdr:cNvSpPr txBox="1"/>
      </xdr:nvSpPr>
      <xdr:spPr>
        <a:xfrm>
          <a:off x="17106900" y="10390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131445</xdr:rowOff>
    </xdr:from>
    <xdr:to>
      <xdr:col>81</xdr:col>
      <xdr:colOff>95250</xdr:colOff>
      <xdr:row>61</xdr:row>
      <xdr:rowOff>61595</xdr:rowOff>
    </xdr:to>
    <xdr:sp macro="" textlink="">
      <xdr:nvSpPr>
        <xdr:cNvPr id="326" name="フローチャート: 判断 325"/>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146050</xdr:rowOff>
    </xdr:from>
    <xdr:to>
      <xdr:col>77</xdr:col>
      <xdr:colOff>44450</xdr:colOff>
      <xdr:row>60</xdr:row>
      <xdr:rowOff>148061</xdr:rowOff>
    </xdr:to>
    <xdr:cxnSp macro="">
      <xdr:nvCxnSpPr>
        <xdr:cNvPr id="327" name="直線コネクタ 326"/>
        <xdr:cNvCxnSpPr/>
      </xdr:nvCxnSpPr>
      <xdr:spPr>
        <a:xfrm>
          <a:off x="15290800" y="10433050"/>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117369</xdr:rowOff>
    </xdr:from>
    <xdr:to>
      <xdr:col>77</xdr:col>
      <xdr:colOff>95250</xdr:colOff>
      <xdr:row>61</xdr:row>
      <xdr:rowOff>47519</xdr:rowOff>
    </xdr:to>
    <xdr:sp macro="" textlink="">
      <xdr:nvSpPr>
        <xdr:cNvPr id="328" name="フローチャート: 判断 327"/>
        <xdr:cNvSpPr/>
      </xdr:nvSpPr>
      <xdr:spPr>
        <a:xfrm>
          <a:off x="16129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32296</xdr:rowOff>
    </xdr:from>
    <xdr:ext cx="736600" cy="259045"/>
    <xdr:sp macro="" textlink="">
      <xdr:nvSpPr>
        <xdr:cNvPr id="329" name="テキスト ボックス 328"/>
        <xdr:cNvSpPr txBox="1"/>
      </xdr:nvSpPr>
      <xdr:spPr>
        <a:xfrm>
          <a:off x="15798800" y="10490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140018</xdr:rowOff>
    </xdr:from>
    <xdr:to>
      <xdr:col>72</xdr:col>
      <xdr:colOff>203200</xdr:colOff>
      <xdr:row>60</xdr:row>
      <xdr:rowOff>146050</xdr:rowOff>
    </xdr:to>
    <xdr:cxnSp macro="">
      <xdr:nvCxnSpPr>
        <xdr:cNvPr id="330" name="直線コネクタ 329"/>
        <xdr:cNvCxnSpPr/>
      </xdr:nvCxnSpPr>
      <xdr:spPr>
        <a:xfrm>
          <a:off x="14401800" y="1042701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101282</xdr:rowOff>
    </xdr:from>
    <xdr:to>
      <xdr:col>73</xdr:col>
      <xdr:colOff>44450</xdr:colOff>
      <xdr:row>61</xdr:row>
      <xdr:rowOff>31432</xdr:rowOff>
    </xdr:to>
    <xdr:sp macro="" textlink="">
      <xdr:nvSpPr>
        <xdr:cNvPr id="331" name="フローチャート: 判断 330"/>
        <xdr:cNvSpPr/>
      </xdr:nvSpPr>
      <xdr:spPr>
        <a:xfrm>
          <a:off x="15240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16209</xdr:rowOff>
    </xdr:from>
    <xdr:ext cx="762000" cy="259045"/>
    <xdr:sp macro="" textlink="">
      <xdr:nvSpPr>
        <xdr:cNvPr id="332" name="テキスト ボックス 331"/>
        <xdr:cNvSpPr txBox="1"/>
      </xdr:nvSpPr>
      <xdr:spPr>
        <a:xfrm>
          <a:off x="14909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123931</xdr:rowOff>
    </xdr:from>
    <xdr:to>
      <xdr:col>68</xdr:col>
      <xdr:colOff>152400</xdr:colOff>
      <xdr:row>60</xdr:row>
      <xdr:rowOff>140018</xdr:rowOff>
    </xdr:to>
    <xdr:cxnSp macro="">
      <xdr:nvCxnSpPr>
        <xdr:cNvPr id="333" name="直線コネクタ 332"/>
        <xdr:cNvCxnSpPr/>
      </xdr:nvCxnSpPr>
      <xdr:spPr>
        <a:xfrm>
          <a:off x="13512800" y="10410931"/>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95250</xdr:rowOff>
    </xdr:from>
    <xdr:to>
      <xdr:col>68</xdr:col>
      <xdr:colOff>203200</xdr:colOff>
      <xdr:row>61</xdr:row>
      <xdr:rowOff>25400</xdr:rowOff>
    </xdr:to>
    <xdr:sp macro="" textlink="">
      <xdr:nvSpPr>
        <xdr:cNvPr id="334" name="フローチャート: 判断 333"/>
        <xdr:cNvSpPr/>
      </xdr:nvSpPr>
      <xdr:spPr>
        <a:xfrm>
          <a:off x="14351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10177</xdr:rowOff>
    </xdr:from>
    <xdr:ext cx="762000" cy="259045"/>
    <xdr:sp macro="" textlink="">
      <xdr:nvSpPr>
        <xdr:cNvPr id="335" name="テキスト ボックス 334"/>
        <xdr:cNvSpPr txBox="1"/>
      </xdr:nvSpPr>
      <xdr:spPr>
        <a:xfrm>
          <a:off x="14020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103294</xdr:rowOff>
    </xdr:from>
    <xdr:to>
      <xdr:col>64</xdr:col>
      <xdr:colOff>152400</xdr:colOff>
      <xdr:row>61</xdr:row>
      <xdr:rowOff>33444</xdr:rowOff>
    </xdr:to>
    <xdr:sp macro="" textlink="">
      <xdr:nvSpPr>
        <xdr:cNvPr id="336" name="フローチャート: 判断 335"/>
        <xdr:cNvSpPr/>
      </xdr:nvSpPr>
      <xdr:spPr>
        <a:xfrm>
          <a:off x="13462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18221</xdr:rowOff>
    </xdr:from>
    <xdr:ext cx="762000" cy="259045"/>
    <xdr:sp macro="" textlink="">
      <xdr:nvSpPr>
        <xdr:cNvPr id="337" name="テキスト ボックス 336"/>
        <xdr:cNvSpPr txBox="1"/>
      </xdr:nvSpPr>
      <xdr:spPr>
        <a:xfrm>
          <a:off x="13131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97261</xdr:rowOff>
    </xdr:from>
    <xdr:to>
      <xdr:col>81</xdr:col>
      <xdr:colOff>95250</xdr:colOff>
      <xdr:row>61</xdr:row>
      <xdr:rowOff>27411</xdr:rowOff>
    </xdr:to>
    <xdr:sp macro="" textlink="">
      <xdr:nvSpPr>
        <xdr:cNvPr id="343" name="楕円 342"/>
        <xdr:cNvSpPr/>
      </xdr:nvSpPr>
      <xdr:spPr>
        <a:xfrm>
          <a:off x="16967200" y="103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113788</xdr:rowOff>
    </xdr:from>
    <xdr:ext cx="762000" cy="259045"/>
    <xdr:sp macro="" textlink="">
      <xdr:nvSpPr>
        <xdr:cNvPr id="344" name="定員管理の状況該当値テキスト"/>
        <xdr:cNvSpPr txBox="1"/>
      </xdr:nvSpPr>
      <xdr:spPr>
        <a:xfrm>
          <a:off x="17106900" y="1022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97261</xdr:rowOff>
    </xdr:from>
    <xdr:to>
      <xdr:col>77</xdr:col>
      <xdr:colOff>95250</xdr:colOff>
      <xdr:row>61</xdr:row>
      <xdr:rowOff>27411</xdr:rowOff>
    </xdr:to>
    <xdr:sp macro="" textlink="">
      <xdr:nvSpPr>
        <xdr:cNvPr id="345" name="楕円 344"/>
        <xdr:cNvSpPr/>
      </xdr:nvSpPr>
      <xdr:spPr>
        <a:xfrm>
          <a:off x="16129000" y="103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37588</xdr:rowOff>
    </xdr:from>
    <xdr:ext cx="736600" cy="259045"/>
    <xdr:sp macro="" textlink="">
      <xdr:nvSpPr>
        <xdr:cNvPr id="346" name="テキスト ボックス 345"/>
        <xdr:cNvSpPr txBox="1"/>
      </xdr:nvSpPr>
      <xdr:spPr>
        <a:xfrm>
          <a:off x="15798800" y="10153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95250</xdr:rowOff>
    </xdr:from>
    <xdr:to>
      <xdr:col>73</xdr:col>
      <xdr:colOff>44450</xdr:colOff>
      <xdr:row>61</xdr:row>
      <xdr:rowOff>25400</xdr:rowOff>
    </xdr:to>
    <xdr:sp macro="" textlink="">
      <xdr:nvSpPr>
        <xdr:cNvPr id="347" name="楕円 346"/>
        <xdr:cNvSpPr/>
      </xdr:nvSpPr>
      <xdr:spPr>
        <a:xfrm>
          <a:off x="15240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35577</xdr:rowOff>
    </xdr:from>
    <xdr:ext cx="762000" cy="259045"/>
    <xdr:sp macro="" textlink="">
      <xdr:nvSpPr>
        <xdr:cNvPr id="348" name="テキスト ボックス 347"/>
        <xdr:cNvSpPr txBox="1"/>
      </xdr:nvSpPr>
      <xdr:spPr>
        <a:xfrm>
          <a:off x="14909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89218</xdr:rowOff>
    </xdr:from>
    <xdr:to>
      <xdr:col>68</xdr:col>
      <xdr:colOff>203200</xdr:colOff>
      <xdr:row>61</xdr:row>
      <xdr:rowOff>19368</xdr:rowOff>
    </xdr:to>
    <xdr:sp macro="" textlink="">
      <xdr:nvSpPr>
        <xdr:cNvPr id="349" name="楕円 348"/>
        <xdr:cNvSpPr/>
      </xdr:nvSpPr>
      <xdr:spPr>
        <a:xfrm>
          <a:off x="14351000" y="103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29545</xdr:rowOff>
    </xdr:from>
    <xdr:ext cx="762000" cy="259045"/>
    <xdr:sp macro="" textlink="">
      <xdr:nvSpPr>
        <xdr:cNvPr id="350" name="テキスト ボックス 349"/>
        <xdr:cNvSpPr txBox="1"/>
      </xdr:nvSpPr>
      <xdr:spPr>
        <a:xfrm>
          <a:off x="14020800" y="1014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73131</xdr:rowOff>
    </xdr:from>
    <xdr:to>
      <xdr:col>64</xdr:col>
      <xdr:colOff>152400</xdr:colOff>
      <xdr:row>61</xdr:row>
      <xdr:rowOff>3281</xdr:rowOff>
    </xdr:to>
    <xdr:sp macro="" textlink="">
      <xdr:nvSpPr>
        <xdr:cNvPr id="351" name="楕円 350"/>
        <xdr:cNvSpPr/>
      </xdr:nvSpPr>
      <xdr:spPr>
        <a:xfrm>
          <a:off x="13462000" y="1036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13458</xdr:rowOff>
    </xdr:from>
    <xdr:ext cx="762000" cy="259045"/>
    <xdr:sp macro="" textlink="">
      <xdr:nvSpPr>
        <xdr:cNvPr id="352" name="テキスト ボックス 351"/>
        <xdr:cNvSpPr txBox="1"/>
      </xdr:nvSpPr>
      <xdr:spPr>
        <a:xfrm>
          <a:off x="13131800" y="10129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過去に都市基盤を整備するために発行した市債の公債費に加え、土地開発公社の保有地を買い戻すために起債を続けていることから、類似団体内平均値、全国平均及び大阪府平均をそれぞれ上回る数値となっているが、ここ数年は過去に発行した大型事業に関する市債についての償還終了時期にあたり、数値が改善傾向にある。</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しかしながら、新学校給食センターや新ごみ処理場の整備にかかる費用の償還が始まっており、また土地開発公社保有地の買戻しのための起債に加えて、施設の新設・更新による新たな起債などにより数値の高止まりが今後続くことが予想されるため、市債発行を極力抑制し、また、有利な条件で発行できるように利率の入札等を活用しながら、実質公債費比率の低減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45</xdr:row>
      <xdr:rowOff>106256</xdr:rowOff>
    </xdr:to>
    <xdr:cxnSp macro="">
      <xdr:nvCxnSpPr>
        <xdr:cNvPr id="380" name="直線コネクタ 379"/>
        <xdr:cNvCxnSpPr/>
      </xdr:nvCxnSpPr>
      <xdr:spPr>
        <a:xfrm flipV="1">
          <a:off x="17018000" y="63334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81"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82" name="直線コネクタ 381"/>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3" name="公債費負担の状況最大値テキスト"/>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4" name="直線コネクタ 383"/>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138006</xdr:rowOff>
    </xdr:from>
    <xdr:to>
      <xdr:col>81</xdr:col>
      <xdr:colOff>44450</xdr:colOff>
      <xdr:row>42</xdr:row>
      <xdr:rowOff>138006</xdr:rowOff>
    </xdr:to>
    <xdr:cxnSp macro="">
      <xdr:nvCxnSpPr>
        <xdr:cNvPr id="385" name="直線コネクタ 384"/>
        <xdr:cNvCxnSpPr/>
      </xdr:nvCxnSpPr>
      <xdr:spPr>
        <a:xfrm>
          <a:off x="16179800" y="73389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17797</xdr:rowOff>
    </xdr:from>
    <xdr:ext cx="762000" cy="259045"/>
    <xdr:sp macro="" textlink="">
      <xdr:nvSpPr>
        <xdr:cNvPr id="386" name="公債費負担の状況平均値テキスト"/>
        <xdr:cNvSpPr txBox="1"/>
      </xdr:nvSpPr>
      <xdr:spPr>
        <a:xfrm>
          <a:off x="17106900" y="687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7" name="フローチャート: 判断 386"/>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138006</xdr:rowOff>
    </xdr:from>
    <xdr:to>
      <xdr:col>77</xdr:col>
      <xdr:colOff>44450</xdr:colOff>
      <xdr:row>43</xdr:row>
      <xdr:rowOff>30904</xdr:rowOff>
    </xdr:to>
    <xdr:cxnSp macro="">
      <xdr:nvCxnSpPr>
        <xdr:cNvPr id="388" name="直線コネクタ 387"/>
        <xdr:cNvCxnSpPr/>
      </xdr:nvCxnSpPr>
      <xdr:spPr>
        <a:xfrm flipV="1">
          <a:off x="15290800" y="733890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9313</xdr:rowOff>
    </xdr:from>
    <xdr:to>
      <xdr:col>77</xdr:col>
      <xdr:colOff>95250</xdr:colOff>
      <xdr:row>41</xdr:row>
      <xdr:rowOff>110913</xdr:rowOff>
    </xdr:to>
    <xdr:sp macro="" textlink="">
      <xdr:nvSpPr>
        <xdr:cNvPr id="389" name="フローチャート: 判断 388"/>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121090</xdr:rowOff>
    </xdr:from>
    <xdr:ext cx="736600" cy="259045"/>
    <xdr:sp macro="" textlink="">
      <xdr:nvSpPr>
        <xdr:cNvPr id="390" name="テキスト ボックス 389"/>
        <xdr:cNvSpPr txBox="1"/>
      </xdr:nvSpPr>
      <xdr:spPr>
        <a:xfrm>
          <a:off x="15798800" y="680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30904</xdr:rowOff>
    </xdr:from>
    <xdr:to>
      <xdr:col>72</xdr:col>
      <xdr:colOff>203200</xdr:colOff>
      <xdr:row>43</xdr:row>
      <xdr:rowOff>167640</xdr:rowOff>
    </xdr:to>
    <xdr:cxnSp macro="">
      <xdr:nvCxnSpPr>
        <xdr:cNvPr id="391" name="直線コネクタ 390"/>
        <xdr:cNvCxnSpPr/>
      </xdr:nvCxnSpPr>
      <xdr:spPr>
        <a:xfrm flipV="1">
          <a:off x="14401800" y="7403254"/>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92" name="フローチャート: 判断 391"/>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129133</xdr:rowOff>
    </xdr:from>
    <xdr:ext cx="762000" cy="259045"/>
    <xdr:sp macro="" textlink="">
      <xdr:nvSpPr>
        <xdr:cNvPr id="393" name="テキスト ボックス 392"/>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167640</xdr:rowOff>
    </xdr:from>
    <xdr:to>
      <xdr:col>68</xdr:col>
      <xdr:colOff>152400</xdr:colOff>
      <xdr:row>44</xdr:row>
      <xdr:rowOff>92710</xdr:rowOff>
    </xdr:to>
    <xdr:cxnSp macro="">
      <xdr:nvCxnSpPr>
        <xdr:cNvPr id="394" name="直線コネクタ 393"/>
        <xdr:cNvCxnSpPr/>
      </xdr:nvCxnSpPr>
      <xdr:spPr>
        <a:xfrm flipV="1">
          <a:off x="13512800" y="753999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5" name="フローチャート: 判断 394"/>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145221</xdr:rowOff>
    </xdr:from>
    <xdr:ext cx="762000" cy="259045"/>
    <xdr:sp macro="" textlink="">
      <xdr:nvSpPr>
        <xdr:cNvPr id="396" name="テキスト ボックス 395"/>
        <xdr:cNvSpPr txBox="1"/>
      </xdr:nvSpPr>
      <xdr:spPr>
        <a:xfrm>
          <a:off x="14020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97" name="フローチャート: 判断 396"/>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169350</xdr:rowOff>
    </xdr:from>
    <xdr:ext cx="762000" cy="259045"/>
    <xdr:sp macro="" textlink="">
      <xdr:nvSpPr>
        <xdr:cNvPr id="398" name="テキスト ボックス 397"/>
        <xdr:cNvSpPr txBox="1"/>
      </xdr:nvSpPr>
      <xdr:spPr>
        <a:xfrm>
          <a:off x="13131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87206</xdr:rowOff>
    </xdr:from>
    <xdr:to>
      <xdr:col>81</xdr:col>
      <xdr:colOff>95250</xdr:colOff>
      <xdr:row>43</xdr:row>
      <xdr:rowOff>17356</xdr:rowOff>
    </xdr:to>
    <xdr:sp macro="" textlink="">
      <xdr:nvSpPr>
        <xdr:cNvPr id="404" name="楕円 403"/>
        <xdr:cNvSpPr/>
      </xdr:nvSpPr>
      <xdr:spPr>
        <a:xfrm>
          <a:off x="169672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59283</xdr:rowOff>
    </xdr:from>
    <xdr:ext cx="762000" cy="259045"/>
    <xdr:sp macro="" textlink="">
      <xdr:nvSpPr>
        <xdr:cNvPr id="405" name="公債費負担の状況該当値テキスト"/>
        <xdr:cNvSpPr txBox="1"/>
      </xdr:nvSpPr>
      <xdr:spPr>
        <a:xfrm>
          <a:off x="17106900" y="726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87206</xdr:rowOff>
    </xdr:from>
    <xdr:to>
      <xdr:col>77</xdr:col>
      <xdr:colOff>95250</xdr:colOff>
      <xdr:row>43</xdr:row>
      <xdr:rowOff>17356</xdr:rowOff>
    </xdr:to>
    <xdr:sp macro="" textlink="">
      <xdr:nvSpPr>
        <xdr:cNvPr id="406" name="楕円 405"/>
        <xdr:cNvSpPr/>
      </xdr:nvSpPr>
      <xdr:spPr>
        <a:xfrm>
          <a:off x="16129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2133</xdr:rowOff>
    </xdr:from>
    <xdr:ext cx="736600" cy="259045"/>
    <xdr:sp macro="" textlink="">
      <xdr:nvSpPr>
        <xdr:cNvPr id="407" name="テキスト ボックス 406"/>
        <xdr:cNvSpPr txBox="1"/>
      </xdr:nvSpPr>
      <xdr:spPr>
        <a:xfrm>
          <a:off x="15798800" y="7374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151554</xdr:rowOff>
    </xdr:from>
    <xdr:to>
      <xdr:col>73</xdr:col>
      <xdr:colOff>44450</xdr:colOff>
      <xdr:row>43</xdr:row>
      <xdr:rowOff>81704</xdr:rowOff>
    </xdr:to>
    <xdr:sp macro="" textlink="">
      <xdr:nvSpPr>
        <xdr:cNvPr id="408" name="楕円 407"/>
        <xdr:cNvSpPr/>
      </xdr:nvSpPr>
      <xdr:spPr>
        <a:xfrm>
          <a:off x="15240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66481</xdr:rowOff>
    </xdr:from>
    <xdr:ext cx="762000" cy="259045"/>
    <xdr:sp macro="" textlink="">
      <xdr:nvSpPr>
        <xdr:cNvPr id="409" name="テキスト ボックス 408"/>
        <xdr:cNvSpPr txBox="1"/>
      </xdr:nvSpPr>
      <xdr:spPr>
        <a:xfrm>
          <a:off x="14909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116840</xdr:rowOff>
    </xdr:from>
    <xdr:to>
      <xdr:col>68</xdr:col>
      <xdr:colOff>203200</xdr:colOff>
      <xdr:row>44</xdr:row>
      <xdr:rowOff>46990</xdr:rowOff>
    </xdr:to>
    <xdr:sp macro="" textlink="">
      <xdr:nvSpPr>
        <xdr:cNvPr id="410" name="楕円 409"/>
        <xdr:cNvSpPr/>
      </xdr:nvSpPr>
      <xdr:spPr>
        <a:xfrm>
          <a:off x="14351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31767</xdr:rowOff>
    </xdr:from>
    <xdr:ext cx="762000" cy="259045"/>
    <xdr:sp macro="" textlink="">
      <xdr:nvSpPr>
        <xdr:cNvPr id="411" name="テキスト ボックス 410"/>
        <xdr:cNvSpPr txBox="1"/>
      </xdr:nvSpPr>
      <xdr:spPr>
        <a:xfrm>
          <a:off x="14020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41910</xdr:rowOff>
    </xdr:from>
    <xdr:to>
      <xdr:col>64</xdr:col>
      <xdr:colOff>152400</xdr:colOff>
      <xdr:row>44</xdr:row>
      <xdr:rowOff>143510</xdr:rowOff>
    </xdr:to>
    <xdr:sp macro="" textlink="">
      <xdr:nvSpPr>
        <xdr:cNvPr id="412" name="楕円 411"/>
        <xdr:cNvSpPr/>
      </xdr:nvSpPr>
      <xdr:spPr>
        <a:xfrm>
          <a:off x="13462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128287</xdr:rowOff>
    </xdr:from>
    <xdr:ext cx="762000" cy="259045"/>
    <xdr:sp macro="" textlink="">
      <xdr:nvSpPr>
        <xdr:cNvPr id="413" name="テキスト ボックス 412"/>
        <xdr:cNvSpPr txBox="1"/>
      </xdr:nvSpPr>
      <xdr:spPr>
        <a:xfrm>
          <a:off x="13131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[69.4%]</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solidFill>
                <a:srgbClr val="000000"/>
              </a:solidFill>
              <a:latin typeface="ＭＳ Ｐゴシック" panose="020B0600070205080204" pitchFamily="50" charset="-128"/>
              <a:ea typeface="ＭＳ Ｐゴシック" panose="020B0600070205080204" pitchFamily="50" charset="-128"/>
            </a:rPr>
            <a:t>　過去に、土地開発公社による用地の先行取得が市の財政規模に見合わない規模で行われた結果、非常に多額の負債を抱えた状態が続いており、将来負担比率は全国的に見ても非常に高い数値となっている。</a:t>
          </a:r>
        </a:p>
        <a:p>
          <a:r>
            <a:rPr kumimoji="1" lang="ja-JP" altLang="en-US" sz="950">
              <a:solidFill>
                <a:srgbClr val="000000"/>
              </a:solidFill>
              <a:latin typeface="ＭＳ Ｐゴシック" panose="020B0600070205080204" pitchFamily="50" charset="-128"/>
              <a:ea typeface="ＭＳ Ｐゴシック" panose="020B0600070205080204" pitchFamily="50" charset="-128"/>
            </a:rPr>
            <a:t>　現在は市長戦略に基づき、公社保有地の計画的な買戻しを行っており、公社保有地簿価については、ピーク時の約</a:t>
          </a:r>
          <a:r>
            <a:rPr kumimoji="1" lang="en-US" altLang="ja-JP" sz="950">
              <a:solidFill>
                <a:srgbClr val="000000"/>
              </a:solidFill>
              <a:latin typeface="ＭＳ Ｐゴシック" panose="020B0600070205080204" pitchFamily="50" charset="-128"/>
              <a:ea typeface="ＭＳ Ｐゴシック" panose="020B0600070205080204" pitchFamily="50" charset="-128"/>
            </a:rPr>
            <a:t>370</a:t>
          </a:r>
          <a:r>
            <a:rPr kumimoji="1" lang="ja-JP" altLang="en-US" sz="950">
              <a:solidFill>
                <a:srgbClr val="000000"/>
              </a:solidFill>
              <a:latin typeface="ＭＳ Ｐゴシック" panose="020B0600070205080204" pitchFamily="50" charset="-128"/>
              <a:ea typeface="ＭＳ Ｐゴシック" panose="020B0600070205080204" pitchFamily="50" charset="-128"/>
            </a:rPr>
            <a:t>億円から約</a:t>
          </a:r>
          <a:r>
            <a:rPr kumimoji="1" lang="en-US" altLang="ja-JP" sz="950">
              <a:solidFill>
                <a:srgbClr val="000000"/>
              </a:solidFill>
              <a:latin typeface="ＭＳ Ｐゴシック" panose="020B0600070205080204" pitchFamily="50" charset="-128"/>
              <a:ea typeface="ＭＳ Ｐゴシック" panose="020B0600070205080204" pitchFamily="50" charset="-128"/>
            </a:rPr>
            <a:t>70</a:t>
          </a:r>
          <a:r>
            <a:rPr kumimoji="1" lang="ja-JP" altLang="en-US" sz="950">
              <a:solidFill>
                <a:srgbClr val="000000"/>
              </a:solidFill>
              <a:latin typeface="ＭＳ Ｐゴシック" panose="020B0600070205080204" pitchFamily="50" charset="-128"/>
              <a:ea typeface="ＭＳ Ｐゴシック" panose="020B0600070205080204" pitchFamily="50" charset="-128"/>
            </a:rPr>
            <a:t>億円に減少し、</a:t>
          </a:r>
          <a:r>
            <a:rPr kumimoji="1" lang="en-US" altLang="ja-JP" sz="950">
              <a:solidFill>
                <a:srgbClr val="000000"/>
              </a:solidFill>
              <a:latin typeface="ＭＳ Ｐゴシック" panose="020B0600070205080204" pitchFamily="50" charset="-128"/>
              <a:ea typeface="ＭＳ Ｐゴシック" panose="020B0600070205080204" pitchFamily="50" charset="-128"/>
            </a:rPr>
            <a:t>333.6</a:t>
          </a:r>
          <a:r>
            <a:rPr kumimoji="1" lang="ja-JP" altLang="en-US" sz="950">
              <a:solidFill>
                <a:srgbClr val="000000"/>
              </a:solidFill>
              <a:latin typeface="ＭＳ Ｐゴシック" panose="020B0600070205080204" pitchFamily="50" charset="-128"/>
              <a:ea typeface="ＭＳ Ｐゴシック" panose="020B0600070205080204" pitchFamily="50" charset="-128"/>
            </a:rPr>
            <a:t>％あった将来負担比率は</a:t>
          </a:r>
          <a:r>
            <a:rPr kumimoji="1" lang="en-US" altLang="ja-JP" sz="950">
              <a:solidFill>
                <a:srgbClr val="000000"/>
              </a:solidFill>
              <a:latin typeface="ＭＳ Ｐゴシック" panose="020B0600070205080204" pitchFamily="50" charset="-128"/>
              <a:ea typeface="ＭＳ Ｐゴシック" panose="020B0600070205080204" pitchFamily="50" charset="-128"/>
            </a:rPr>
            <a:t>70</a:t>
          </a:r>
          <a:r>
            <a:rPr kumimoji="1" lang="ja-JP" altLang="en-US" sz="950">
              <a:solidFill>
                <a:srgbClr val="000000"/>
              </a:solidFill>
              <a:latin typeface="ＭＳ Ｐゴシック" panose="020B0600070205080204" pitchFamily="50" charset="-128"/>
              <a:ea typeface="ＭＳ Ｐゴシック" panose="020B0600070205080204" pitchFamily="50" charset="-128"/>
            </a:rPr>
            <a:t>％を切り、大幅に改善しているものの、依然として高い数値であることに変わりはない。負債総額の削減は本市の懸案事項であり、今後も計画的な買戻しを進めるとともに、市と公社が連携しながら借入利率の低減等、簿価の上昇抑制にも努める。加えて、今後は、老朽化した施設の更新等のための新たな市債発行も見込まれ、数値が高止まりすることが想定されることから、市債発行を極力抑制するとともに、交付税措置のある市債の活用に努め、比率の過度な上昇を抑制し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32536</xdr:rowOff>
    </xdr:to>
    <xdr:cxnSp macro="">
      <xdr:nvCxnSpPr>
        <xdr:cNvPr id="444" name="直線コネクタ 443"/>
        <xdr:cNvCxnSpPr/>
      </xdr:nvCxnSpPr>
      <xdr:spPr>
        <a:xfrm flipV="1">
          <a:off x="17018000" y="2313214"/>
          <a:ext cx="0" cy="166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4613</xdr:rowOff>
    </xdr:from>
    <xdr:ext cx="762000" cy="259045"/>
    <xdr:sp macro="" textlink="">
      <xdr:nvSpPr>
        <xdr:cNvPr id="445" name="将来負担の状況最小値テキスト"/>
        <xdr:cNvSpPr txBox="1"/>
      </xdr:nvSpPr>
      <xdr:spPr>
        <a:xfrm>
          <a:off x="17106900" y="394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32536</xdr:rowOff>
    </xdr:from>
    <xdr:to>
      <xdr:col>81</xdr:col>
      <xdr:colOff>133350</xdr:colOff>
      <xdr:row>23</xdr:row>
      <xdr:rowOff>32536</xdr:rowOff>
    </xdr:to>
    <xdr:cxnSp macro="">
      <xdr:nvCxnSpPr>
        <xdr:cNvPr id="446" name="直線コネクタ 445"/>
        <xdr:cNvCxnSpPr/>
      </xdr:nvCxnSpPr>
      <xdr:spPr>
        <a:xfrm>
          <a:off x="16929100" y="397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24553</xdr:rowOff>
    </xdr:from>
    <xdr:to>
      <xdr:col>81</xdr:col>
      <xdr:colOff>44450</xdr:colOff>
      <xdr:row>19</xdr:row>
      <xdr:rowOff>51889</xdr:rowOff>
    </xdr:to>
    <xdr:cxnSp macro="">
      <xdr:nvCxnSpPr>
        <xdr:cNvPr id="449" name="直線コネクタ 448"/>
        <xdr:cNvCxnSpPr/>
      </xdr:nvCxnSpPr>
      <xdr:spPr>
        <a:xfrm flipV="1">
          <a:off x="16179800" y="3110653"/>
          <a:ext cx="838200" cy="19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113047</xdr:rowOff>
    </xdr:from>
    <xdr:ext cx="762000" cy="259045"/>
    <xdr:sp macro="" textlink="">
      <xdr:nvSpPr>
        <xdr:cNvPr id="450" name="将来負担の状況平均値テキスト"/>
        <xdr:cNvSpPr txBox="1"/>
      </xdr:nvSpPr>
      <xdr:spPr>
        <a:xfrm>
          <a:off x="17106900" y="234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96520</xdr:rowOff>
    </xdr:from>
    <xdr:to>
      <xdr:col>81</xdr:col>
      <xdr:colOff>95250</xdr:colOff>
      <xdr:row>15</xdr:row>
      <xdr:rowOff>26670</xdr:rowOff>
    </xdr:to>
    <xdr:sp macro="" textlink="">
      <xdr:nvSpPr>
        <xdr:cNvPr id="451" name="フローチャート: 判断 450"/>
        <xdr:cNvSpPr/>
      </xdr:nvSpPr>
      <xdr:spPr>
        <a:xfrm>
          <a:off x="16967200" y="249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51889</xdr:rowOff>
    </xdr:from>
    <xdr:to>
      <xdr:col>77</xdr:col>
      <xdr:colOff>44450</xdr:colOff>
      <xdr:row>20</xdr:row>
      <xdr:rowOff>71181</xdr:rowOff>
    </xdr:to>
    <xdr:cxnSp macro="">
      <xdr:nvCxnSpPr>
        <xdr:cNvPr id="452" name="直線コネクタ 451"/>
        <xdr:cNvCxnSpPr/>
      </xdr:nvCxnSpPr>
      <xdr:spPr>
        <a:xfrm flipV="1">
          <a:off x="15290800" y="3309439"/>
          <a:ext cx="889000" cy="19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116054</xdr:rowOff>
    </xdr:from>
    <xdr:to>
      <xdr:col>77</xdr:col>
      <xdr:colOff>95250</xdr:colOff>
      <xdr:row>15</xdr:row>
      <xdr:rowOff>46204</xdr:rowOff>
    </xdr:to>
    <xdr:sp macro="" textlink="">
      <xdr:nvSpPr>
        <xdr:cNvPr id="453" name="フローチャート: 判断 452"/>
        <xdr:cNvSpPr/>
      </xdr:nvSpPr>
      <xdr:spPr>
        <a:xfrm>
          <a:off x="16129000" y="251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56381</xdr:rowOff>
    </xdr:from>
    <xdr:ext cx="736600" cy="259045"/>
    <xdr:sp macro="" textlink="">
      <xdr:nvSpPr>
        <xdr:cNvPr id="454" name="テキスト ボックス 453"/>
        <xdr:cNvSpPr txBox="1"/>
      </xdr:nvSpPr>
      <xdr:spPr>
        <a:xfrm>
          <a:off x="15798800" y="2285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71181</xdr:rowOff>
    </xdr:from>
    <xdr:to>
      <xdr:col>72</xdr:col>
      <xdr:colOff>203200</xdr:colOff>
      <xdr:row>21</xdr:row>
      <xdr:rowOff>110006</xdr:rowOff>
    </xdr:to>
    <xdr:cxnSp macro="">
      <xdr:nvCxnSpPr>
        <xdr:cNvPr id="455" name="直線コネクタ 454"/>
        <xdr:cNvCxnSpPr/>
      </xdr:nvCxnSpPr>
      <xdr:spPr>
        <a:xfrm flipV="1">
          <a:off x="14401800" y="3500181"/>
          <a:ext cx="889000" cy="210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140184</xdr:rowOff>
    </xdr:from>
    <xdr:to>
      <xdr:col>73</xdr:col>
      <xdr:colOff>44450</xdr:colOff>
      <xdr:row>15</xdr:row>
      <xdr:rowOff>70334</xdr:rowOff>
    </xdr:to>
    <xdr:sp macro="" textlink="">
      <xdr:nvSpPr>
        <xdr:cNvPr id="456" name="フローチャート: 判断 455"/>
        <xdr:cNvSpPr/>
      </xdr:nvSpPr>
      <xdr:spPr>
        <a:xfrm>
          <a:off x="15240000" y="254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80511</xdr:rowOff>
    </xdr:from>
    <xdr:ext cx="762000" cy="259045"/>
    <xdr:sp macro="" textlink="">
      <xdr:nvSpPr>
        <xdr:cNvPr id="457" name="テキスト ボックス 456"/>
        <xdr:cNvSpPr txBox="1"/>
      </xdr:nvSpPr>
      <xdr:spPr>
        <a:xfrm>
          <a:off x="14909800" y="230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110006</xdr:rowOff>
    </xdr:from>
    <xdr:to>
      <xdr:col>68</xdr:col>
      <xdr:colOff>152400</xdr:colOff>
      <xdr:row>23</xdr:row>
      <xdr:rowOff>4959</xdr:rowOff>
    </xdr:to>
    <xdr:cxnSp macro="">
      <xdr:nvCxnSpPr>
        <xdr:cNvPr id="458" name="直線コネクタ 457"/>
        <xdr:cNvCxnSpPr/>
      </xdr:nvCxnSpPr>
      <xdr:spPr>
        <a:xfrm flipV="1">
          <a:off x="13512800" y="3710456"/>
          <a:ext cx="889000" cy="23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57210</xdr:rowOff>
    </xdr:from>
    <xdr:to>
      <xdr:col>68</xdr:col>
      <xdr:colOff>203200</xdr:colOff>
      <xdr:row>15</xdr:row>
      <xdr:rowOff>158810</xdr:rowOff>
    </xdr:to>
    <xdr:sp macro="" textlink="">
      <xdr:nvSpPr>
        <xdr:cNvPr id="459" name="フローチャート: 判断 458"/>
        <xdr:cNvSpPr/>
      </xdr:nvSpPr>
      <xdr:spPr>
        <a:xfrm>
          <a:off x="14351000" y="262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168987</xdr:rowOff>
    </xdr:from>
    <xdr:ext cx="762000" cy="259045"/>
    <xdr:sp macro="" textlink="">
      <xdr:nvSpPr>
        <xdr:cNvPr id="460" name="テキスト ボックス 459"/>
        <xdr:cNvSpPr txBox="1"/>
      </xdr:nvSpPr>
      <xdr:spPr>
        <a:xfrm>
          <a:off x="14020800" y="239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96278</xdr:rowOff>
    </xdr:from>
    <xdr:to>
      <xdr:col>64</xdr:col>
      <xdr:colOff>152400</xdr:colOff>
      <xdr:row>16</xdr:row>
      <xdr:rowOff>26428</xdr:rowOff>
    </xdr:to>
    <xdr:sp macro="" textlink="">
      <xdr:nvSpPr>
        <xdr:cNvPr id="461" name="フローチャート: 判断 460"/>
        <xdr:cNvSpPr/>
      </xdr:nvSpPr>
      <xdr:spPr>
        <a:xfrm>
          <a:off x="13462000" y="266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36605</xdr:rowOff>
    </xdr:from>
    <xdr:ext cx="762000" cy="259045"/>
    <xdr:sp macro="" textlink="">
      <xdr:nvSpPr>
        <xdr:cNvPr id="462" name="テキスト ボックス 461"/>
        <xdr:cNvSpPr txBox="1"/>
      </xdr:nvSpPr>
      <xdr:spPr>
        <a:xfrm>
          <a:off x="13131800" y="24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145203</xdr:rowOff>
    </xdr:from>
    <xdr:to>
      <xdr:col>81</xdr:col>
      <xdr:colOff>95250</xdr:colOff>
      <xdr:row>18</xdr:row>
      <xdr:rowOff>75353</xdr:rowOff>
    </xdr:to>
    <xdr:sp macro="" textlink="">
      <xdr:nvSpPr>
        <xdr:cNvPr id="468" name="楕円 467"/>
        <xdr:cNvSpPr/>
      </xdr:nvSpPr>
      <xdr:spPr>
        <a:xfrm>
          <a:off x="16967200" y="305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117280</xdr:rowOff>
    </xdr:from>
    <xdr:ext cx="762000" cy="259045"/>
    <xdr:sp macro="" textlink="">
      <xdr:nvSpPr>
        <xdr:cNvPr id="469" name="将来負担の状況該当値テキスト"/>
        <xdr:cNvSpPr txBox="1"/>
      </xdr:nvSpPr>
      <xdr:spPr>
        <a:xfrm>
          <a:off x="17106900" y="303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1089</xdr:rowOff>
    </xdr:from>
    <xdr:to>
      <xdr:col>77</xdr:col>
      <xdr:colOff>95250</xdr:colOff>
      <xdr:row>19</xdr:row>
      <xdr:rowOff>102689</xdr:rowOff>
    </xdr:to>
    <xdr:sp macro="" textlink="">
      <xdr:nvSpPr>
        <xdr:cNvPr id="470" name="楕円 469"/>
        <xdr:cNvSpPr/>
      </xdr:nvSpPr>
      <xdr:spPr>
        <a:xfrm>
          <a:off x="16129000" y="325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87466</xdr:rowOff>
    </xdr:from>
    <xdr:ext cx="736600" cy="259045"/>
    <xdr:sp macro="" textlink="">
      <xdr:nvSpPr>
        <xdr:cNvPr id="471" name="テキスト ボックス 470"/>
        <xdr:cNvSpPr txBox="1"/>
      </xdr:nvSpPr>
      <xdr:spPr>
        <a:xfrm>
          <a:off x="15798800" y="3345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20381</xdr:rowOff>
    </xdr:from>
    <xdr:to>
      <xdr:col>73</xdr:col>
      <xdr:colOff>44450</xdr:colOff>
      <xdr:row>20</xdr:row>
      <xdr:rowOff>121981</xdr:rowOff>
    </xdr:to>
    <xdr:sp macro="" textlink="">
      <xdr:nvSpPr>
        <xdr:cNvPr id="472" name="楕円 471"/>
        <xdr:cNvSpPr/>
      </xdr:nvSpPr>
      <xdr:spPr>
        <a:xfrm>
          <a:off x="15240000" y="344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106758</xdr:rowOff>
    </xdr:from>
    <xdr:ext cx="762000" cy="259045"/>
    <xdr:sp macro="" textlink="">
      <xdr:nvSpPr>
        <xdr:cNvPr id="473" name="テキスト ボックス 472"/>
        <xdr:cNvSpPr txBox="1"/>
      </xdr:nvSpPr>
      <xdr:spPr>
        <a:xfrm>
          <a:off x="14909800" y="353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59206</xdr:rowOff>
    </xdr:from>
    <xdr:to>
      <xdr:col>68</xdr:col>
      <xdr:colOff>203200</xdr:colOff>
      <xdr:row>21</xdr:row>
      <xdr:rowOff>160806</xdr:rowOff>
    </xdr:to>
    <xdr:sp macro="" textlink="">
      <xdr:nvSpPr>
        <xdr:cNvPr id="474" name="楕円 473"/>
        <xdr:cNvSpPr/>
      </xdr:nvSpPr>
      <xdr:spPr>
        <a:xfrm>
          <a:off x="14351000" y="365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145583</xdr:rowOff>
    </xdr:from>
    <xdr:ext cx="762000" cy="259045"/>
    <xdr:sp macro="" textlink="">
      <xdr:nvSpPr>
        <xdr:cNvPr id="475" name="テキスト ボックス 474"/>
        <xdr:cNvSpPr txBox="1"/>
      </xdr:nvSpPr>
      <xdr:spPr>
        <a:xfrm>
          <a:off x="14020800" y="3746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125609</xdr:rowOff>
    </xdr:from>
    <xdr:to>
      <xdr:col>64</xdr:col>
      <xdr:colOff>152400</xdr:colOff>
      <xdr:row>23</xdr:row>
      <xdr:rowOff>55759</xdr:rowOff>
    </xdr:to>
    <xdr:sp macro="" textlink="">
      <xdr:nvSpPr>
        <xdr:cNvPr id="476" name="楕円 475"/>
        <xdr:cNvSpPr/>
      </xdr:nvSpPr>
      <xdr:spPr>
        <a:xfrm>
          <a:off x="13462000" y="389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40536</xdr:rowOff>
    </xdr:from>
    <xdr:ext cx="762000" cy="259045"/>
    <xdr:sp macro="" textlink="">
      <xdr:nvSpPr>
        <xdr:cNvPr id="477" name="テキスト ボックス 476"/>
        <xdr:cNvSpPr txBox="1"/>
      </xdr:nvSpPr>
      <xdr:spPr>
        <a:xfrm>
          <a:off x="13131800" y="3983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大阪府交野市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77,614
77,020
25.55
35,752,941
35,288,636
378,427
15,110,578
28,227,912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69.4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latin typeface="ＭＳ Ｐゴシック" panose="020B0600070205080204" pitchFamily="50" charset="-128"/>
              <a:ea typeface="ＭＳ Ｐゴシック" panose="020B0600070205080204" pitchFamily="50" charset="-128"/>
            </a:rPr>
            <a:t>　財政健全化への取り組みにより、これまで経常経費全体の削減を進めてきたが、消防、給食調理及びごみ収集等を直営で行っている本市では、他市よりも人件費の割合が高くなっている。</a:t>
          </a: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また令和</a:t>
          </a:r>
          <a:r>
            <a:rPr kumimoji="1" lang="en-US" altLang="ja-JP" sz="1200">
              <a:solidFill>
                <a:srgbClr val="000000"/>
              </a:solidFill>
              <a:latin typeface="ＭＳ Ｐゴシック" panose="020B0600070205080204" pitchFamily="50" charset="-128"/>
              <a:ea typeface="ＭＳ Ｐゴシック" panose="020B0600070205080204" pitchFamily="50" charset="-128"/>
            </a:rPr>
            <a:t>2</a:t>
          </a:r>
          <a:r>
            <a:rPr kumimoji="1" lang="ja-JP" altLang="en-US" sz="1200">
              <a:solidFill>
                <a:srgbClr val="000000"/>
              </a:solidFill>
              <a:latin typeface="ＭＳ Ｐゴシック" panose="020B0600070205080204" pitchFamily="50" charset="-128"/>
              <a:ea typeface="ＭＳ Ｐゴシック" panose="020B0600070205080204" pitchFamily="50" charset="-128"/>
            </a:rPr>
            <a:t>年度は臨時職員が会計年度任用職員として任用替えされたことに伴い、人件費総額が増加している。</a:t>
          </a: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今後、市長戦略に基づき業務の分析を進め、民間活力の導入や、定員管理計画に基づく適正な人員配置を行い、効率的な行政運営を進めることで、人件費の抑制に努める。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66040</xdr:rowOff>
    </xdr:to>
    <xdr:cxnSp macro="">
      <xdr:nvCxnSpPr>
        <xdr:cNvPr id="61" name="直線コネクタ 60"/>
        <xdr:cNvCxnSpPr/>
      </xdr:nvCxnSpPr>
      <xdr:spPr>
        <a:xfrm flipV="1">
          <a:off x="4826000" y="5803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130810</xdr:rowOff>
    </xdr:from>
    <xdr:to>
      <xdr:col>24</xdr:col>
      <xdr:colOff>25400</xdr:colOff>
      <xdr:row>40</xdr:row>
      <xdr:rowOff>12700</xdr:rowOff>
    </xdr:to>
    <xdr:cxnSp macro="">
      <xdr:nvCxnSpPr>
        <xdr:cNvPr id="66" name="直線コネクタ 65"/>
        <xdr:cNvCxnSpPr/>
      </xdr:nvCxnSpPr>
      <xdr:spPr>
        <a:xfrm>
          <a:off x="3987800" y="68173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12717</xdr:rowOff>
    </xdr:from>
    <xdr:ext cx="762000" cy="259045"/>
    <xdr:sp macro="" textlink="">
      <xdr:nvSpPr>
        <xdr:cNvPr id="67" name="人件費平均値テキスト"/>
        <xdr:cNvSpPr txBox="1"/>
      </xdr:nvSpPr>
      <xdr:spPr>
        <a:xfrm>
          <a:off x="4914900" y="6184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85090</xdr:rowOff>
    </xdr:from>
    <xdr:to>
      <xdr:col>19</xdr:col>
      <xdr:colOff>187325</xdr:colOff>
      <xdr:row>39</xdr:row>
      <xdr:rowOff>130810</xdr:rowOff>
    </xdr:to>
    <xdr:cxnSp macro="">
      <xdr:nvCxnSpPr>
        <xdr:cNvPr id="69" name="直線コネクタ 68"/>
        <xdr:cNvCxnSpPr/>
      </xdr:nvCxnSpPr>
      <xdr:spPr>
        <a:xfrm>
          <a:off x="3098800" y="6771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85090</xdr:rowOff>
    </xdr:from>
    <xdr:to>
      <xdr:col>15</xdr:col>
      <xdr:colOff>98425</xdr:colOff>
      <xdr:row>39</xdr:row>
      <xdr:rowOff>138430</xdr:rowOff>
    </xdr:to>
    <xdr:cxnSp macro="">
      <xdr:nvCxnSpPr>
        <xdr:cNvPr id="72" name="直線コネクタ 71"/>
        <xdr:cNvCxnSpPr/>
      </xdr:nvCxnSpPr>
      <xdr:spPr>
        <a:xfrm flipV="1">
          <a:off x="2209800" y="67716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138430</xdr:rowOff>
    </xdr:from>
    <xdr:to>
      <xdr:col>11</xdr:col>
      <xdr:colOff>9525</xdr:colOff>
      <xdr:row>39</xdr:row>
      <xdr:rowOff>146050</xdr:rowOff>
    </xdr:to>
    <xdr:cxnSp macro="">
      <xdr:nvCxnSpPr>
        <xdr:cNvPr id="75" name="直線コネクタ 74"/>
        <xdr:cNvCxnSpPr/>
      </xdr:nvCxnSpPr>
      <xdr:spPr>
        <a:xfrm flipV="1">
          <a:off x="1320800" y="6824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133350</xdr:rowOff>
    </xdr:from>
    <xdr:to>
      <xdr:col>24</xdr:col>
      <xdr:colOff>76200</xdr:colOff>
      <xdr:row>40</xdr:row>
      <xdr:rowOff>63500</xdr:rowOff>
    </xdr:to>
    <xdr:sp macro="" textlink="">
      <xdr:nvSpPr>
        <xdr:cNvPr id="85" name="楕円 84"/>
        <xdr:cNvSpPr/>
      </xdr:nvSpPr>
      <xdr:spPr>
        <a:xfrm>
          <a:off x="47752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105427</xdr:rowOff>
    </xdr:from>
    <xdr:ext cx="762000" cy="259045"/>
    <xdr:sp macro="" textlink="">
      <xdr:nvSpPr>
        <xdr:cNvPr id="86" name="人件費該当値テキスト"/>
        <xdr:cNvSpPr txBox="1"/>
      </xdr:nvSpPr>
      <xdr:spPr>
        <a:xfrm>
          <a:off x="49149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80010</xdr:rowOff>
    </xdr:from>
    <xdr:to>
      <xdr:col>20</xdr:col>
      <xdr:colOff>38100</xdr:colOff>
      <xdr:row>40</xdr:row>
      <xdr:rowOff>10160</xdr:rowOff>
    </xdr:to>
    <xdr:sp macro="" textlink="">
      <xdr:nvSpPr>
        <xdr:cNvPr id="87" name="楕円 86"/>
        <xdr:cNvSpPr/>
      </xdr:nvSpPr>
      <xdr:spPr>
        <a:xfrm>
          <a:off x="3937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166387</xdr:rowOff>
    </xdr:from>
    <xdr:ext cx="736600" cy="259045"/>
    <xdr:sp macro="" textlink="">
      <xdr:nvSpPr>
        <xdr:cNvPr id="88" name="テキスト ボックス 87"/>
        <xdr:cNvSpPr txBox="1"/>
      </xdr:nvSpPr>
      <xdr:spPr>
        <a:xfrm>
          <a:off x="3606800" y="685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34290</xdr:rowOff>
    </xdr:from>
    <xdr:to>
      <xdr:col>15</xdr:col>
      <xdr:colOff>149225</xdr:colOff>
      <xdr:row>39</xdr:row>
      <xdr:rowOff>135890</xdr:rowOff>
    </xdr:to>
    <xdr:sp macro="" textlink="">
      <xdr:nvSpPr>
        <xdr:cNvPr id="89" name="楕円 88"/>
        <xdr:cNvSpPr/>
      </xdr:nvSpPr>
      <xdr:spPr>
        <a:xfrm>
          <a:off x="3048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120667</xdr:rowOff>
    </xdr:from>
    <xdr:ext cx="762000" cy="259045"/>
    <xdr:sp macro="" textlink="">
      <xdr:nvSpPr>
        <xdr:cNvPr id="90" name="テキスト ボックス 89"/>
        <xdr:cNvSpPr txBox="1"/>
      </xdr:nvSpPr>
      <xdr:spPr>
        <a:xfrm>
          <a:off x="27178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87630</xdr:rowOff>
    </xdr:from>
    <xdr:to>
      <xdr:col>11</xdr:col>
      <xdr:colOff>60325</xdr:colOff>
      <xdr:row>40</xdr:row>
      <xdr:rowOff>17780</xdr:rowOff>
    </xdr:to>
    <xdr:sp macro="" textlink="">
      <xdr:nvSpPr>
        <xdr:cNvPr id="91" name="楕円 90"/>
        <xdr:cNvSpPr/>
      </xdr:nvSpPr>
      <xdr:spPr>
        <a:xfrm>
          <a:off x="2159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2557</xdr:rowOff>
    </xdr:from>
    <xdr:ext cx="762000" cy="259045"/>
    <xdr:sp macro="" textlink="">
      <xdr:nvSpPr>
        <xdr:cNvPr id="92" name="テキスト ボックス 91"/>
        <xdr:cNvSpPr txBox="1"/>
      </xdr:nvSpPr>
      <xdr:spPr>
        <a:xfrm>
          <a:off x="1828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95250</xdr:rowOff>
    </xdr:from>
    <xdr:to>
      <xdr:col>6</xdr:col>
      <xdr:colOff>171450</xdr:colOff>
      <xdr:row>40</xdr:row>
      <xdr:rowOff>25400</xdr:rowOff>
    </xdr:to>
    <xdr:sp macro="" textlink="">
      <xdr:nvSpPr>
        <xdr:cNvPr id="93" name="楕円 92"/>
        <xdr:cNvSpPr/>
      </xdr:nvSpPr>
      <xdr:spPr>
        <a:xfrm>
          <a:off x="1270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10177</xdr:rowOff>
    </xdr:from>
    <xdr:ext cx="762000" cy="259045"/>
    <xdr:sp macro="" textlink="">
      <xdr:nvSpPr>
        <xdr:cNvPr id="94" name="テキスト ボックス 93"/>
        <xdr:cNvSpPr txBox="1"/>
      </xdr:nvSpPr>
      <xdr:spPr>
        <a:xfrm>
          <a:off x="939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rgbClr val="000000"/>
              </a:solidFill>
              <a:latin typeface="ＭＳ Ｐゴシック" panose="020B0600070205080204" pitchFamily="50" charset="-128"/>
              <a:ea typeface="ＭＳ Ｐゴシック" panose="020B0600070205080204" pitchFamily="50" charset="-128"/>
            </a:rPr>
            <a:t>　類似団体内平均値、全国平均及び大阪府平均をそれぞれ下回る結果となっている。</a:t>
          </a:r>
        </a:p>
        <a:p>
          <a:r>
            <a:rPr kumimoji="1" lang="ja-JP" altLang="en-US" sz="900">
              <a:solidFill>
                <a:srgbClr val="000000"/>
              </a:solidFill>
              <a:latin typeface="ＭＳ Ｐゴシック" panose="020B0600070205080204" pitchFamily="50" charset="-128"/>
              <a:ea typeface="ＭＳ Ｐゴシック" panose="020B0600070205080204" pitchFamily="50" charset="-128"/>
            </a:rPr>
            <a:t>要因としては、指定管理者制度の導入による民間活力を用いた施設運営や、入札による物品の一括調達などにより、これまでの健全化施策の中で、物件費に関する経費の削減を行ったことによるものである。また、人件費の分析欄と同様に、給食調理やごみ収集等を直営で行ってるため、他市に比べて民間委託等の経費が少ないことも、物件費の割合が低い原因の一つと考えられる。</a:t>
          </a:r>
        </a:p>
        <a:p>
          <a:r>
            <a:rPr kumimoji="1" lang="ja-JP" altLang="en-US" sz="9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900">
              <a:solidFill>
                <a:srgbClr val="000000"/>
              </a:solidFill>
              <a:latin typeface="ＭＳ Ｐゴシック" panose="020B0600070205080204" pitchFamily="50" charset="-128"/>
              <a:ea typeface="ＭＳ Ｐゴシック" panose="020B0600070205080204" pitchFamily="50" charset="-128"/>
            </a:rPr>
            <a:t>2</a:t>
          </a:r>
          <a:r>
            <a:rPr kumimoji="1" lang="ja-JP" altLang="en-US" sz="900">
              <a:solidFill>
                <a:srgbClr val="000000"/>
              </a:solidFill>
              <a:latin typeface="ＭＳ Ｐゴシック" panose="020B0600070205080204" pitchFamily="50" charset="-128"/>
              <a:ea typeface="ＭＳ Ｐゴシック" panose="020B0600070205080204" pitchFamily="50" charset="-128"/>
            </a:rPr>
            <a:t>年度は、臨時職員が会計年度任用職員として任用替えされたことに伴う賃金の減少により、前年度と比較して割合は下がったものの、行政ニーズに対応する委託業務や、各種の制度改正に対応するシステム改修対応費用等、物件費総額としては上昇していることから、今後も費用の精査等経費の抑制、事務の改善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20</xdr:row>
      <xdr:rowOff>149860</xdr:rowOff>
    </xdr:to>
    <xdr:cxnSp macro="">
      <xdr:nvCxnSpPr>
        <xdr:cNvPr id="120" name="直線コネクタ 119"/>
        <xdr:cNvCxnSpPr/>
      </xdr:nvCxnSpPr>
      <xdr:spPr>
        <a:xfrm flipV="1">
          <a:off x="16510000" y="2207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14986</xdr:rowOff>
    </xdr:from>
    <xdr:to>
      <xdr:col>82</xdr:col>
      <xdr:colOff>107950</xdr:colOff>
      <xdr:row>14</xdr:row>
      <xdr:rowOff>44704</xdr:rowOff>
    </xdr:to>
    <xdr:cxnSp macro="">
      <xdr:nvCxnSpPr>
        <xdr:cNvPr id="125" name="直線コネクタ 124"/>
        <xdr:cNvCxnSpPr/>
      </xdr:nvCxnSpPr>
      <xdr:spPr>
        <a:xfrm flipV="1">
          <a:off x="15671800" y="2243836"/>
          <a:ext cx="8382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151147</xdr:rowOff>
    </xdr:from>
    <xdr:ext cx="762000" cy="259045"/>
    <xdr:sp macro="" textlink="">
      <xdr:nvSpPr>
        <xdr:cNvPr id="126" name="物件費平均値テキスト"/>
        <xdr:cNvSpPr txBox="1"/>
      </xdr:nvSpPr>
      <xdr:spPr>
        <a:xfrm>
          <a:off x="16598900" y="2722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27" name="フローチャート: 判断 126"/>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44704</xdr:rowOff>
    </xdr:from>
    <xdr:to>
      <xdr:col>78</xdr:col>
      <xdr:colOff>69850</xdr:colOff>
      <xdr:row>14</xdr:row>
      <xdr:rowOff>154432</xdr:rowOff>
    </xdr:to>
    <xdr:cxnSp macro="">
      <xdr:nvCxnSpPr>
        <xdr:cNvPr id="128" name="直線コネクタ 127"/>
        <xdr:cNvCxnSpPr/>
      </xdr:nvCxnSpPr>
      <xdr:spPr>
        <a:xfrm flipV="1">
          <a:off x="14782800" y="244500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71628</xdr:rowOff>
    </xdr:from>
    <xdr:to>
      <xdr:col>78</xdr:col>
      <xdr:colOff>120650</xdr:colOff>
      <xdr:row>17</xdr:row>
      <xdr:rowOff>1778</xdr:rowOff>
    </xdr:to>
    <xdr:sp macro="" textlink="">
      <xdr:nvSpPr>
        <xdr:cNvPr id="129" name="フローチャート: 判断 128"/>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158005</xdr:rowOff>
    </xdr:from>
    <xdr:ext cx="736600" cy="259045"/>
    <xdr:sp macro="" textlink="">
      <xdr:nvSpPr>
        <xdr:cNvPr id="130" name="テキスト ボックス 129"/>
        <xdr:cNvSpPr txBox="1"/>
      </xdr:nvSpPr>
      <xdr:spPr>
        <a:xfrm>
          <a:off x="15290800" y="290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154432</xdr:rowOff>
    </xdr:from>
    <xdr:to>
      <xdr:col>73</xdr:col>
      <xdr:colOff>180975</xdr:colOff>
      <xdr:row>15</xdr:row>
      <xdr:rowOff>46990</xdr:rowOff>
    </xdr:to>
    <xdr:cxnSp macro="">
      <xdr:nvCxnSpPr>
        <xdr:cNvPr id="131" name="直線コネクタ 130"/>
        <xdr:cNvCxnSpPr/>
      </xdr:nvCxnSpPr>
      <xdr:spPr>
        <a:xfrm flipV="1">
          <a:off x="13893800" y="255473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148861</xdr:rowOff>
    </xdr:from>
    <xdr:ext cx="762000" cy="259045"/>
    <xdr:sp macro="" textlink="">
      <xdr:nvSpPr>
        <xdr:cNvPr id="133" name="テキスト ボックス 132"/>
        <xdr:cNvSpPr txBox="1"/>
      </xdr:nvSpPr>
      <xdr:spPr>
        <a:xfrm>
          <a:off x="1440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46990</xdr:rowOff>
    </xdr:from>
    <xdr:to>
      <xdr:col>69</xdr:col>
      <xdr:colOff>92075</xdr:colOff>
      <xdr:row>15</xdr:row>
      <xdr:rowOff>46990</xdr:rowOff>
    </xdr:to>
    <xdr:cxnSp macro="">
      <xdr:nvCxnSpPr>
        <xdr:cNvPr id="134" name="直線コネクタ 133"/>
        <xdr:cNvCxnSpPr/>
      </xdr:nvCxnSpPr>
      <xdr:spPr>
        <a:xfrm>
          <a:off x="13004800" y="2618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130573</xdr:rowOff>
    </xdr:from>
    <xdr:ext cx="762000" cy="259045"/>
    <xdr:sp macro="" textlink="">
      <xdr:nvSpPr>
        <xdr:cNvPr id="136" name="テキスト ボックス 135"/>
        <xdr:cNvSpPr txBox="1"/>
      </xdr:nvSpPr>
      <xdr:spPr>
        <a:xfrm>
          <a:off x="13512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35052</xdr:rowOff>
    </xdr:from>
    <xdr:to>
      <xdr:col>65</xdr:col>
      <xdr:colOff>53975</xdr:colOff>
      <xdr:row>16</xdr:row>
      <xdr:rowOff>136652</xdr:rowOff>
    </xdr:to>
    <xdr:sp macro="" textlink="">
      <xdr:nvSpPr>
        <xdr:cNvPr id="137" name="フローチャート: 判断 136"/>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121429</xdr:rowOff>
    </xdr:from>
    <xdr:ext cx="762000" cy="259045"/>
    <xdr:sp macro="" textlink="">
      <xdr:nvSpPr>
        <xdr:cNvPr id="138" name="テキスト ボックス 137"/>
        <xdr:cNvSpPr txBox="1"/>
      </xdr:nvSpPr>
      <xdr:spPr>
        <a:xfrm>
          <a:off x="12623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135636</xdr:rowOff>
    </xdr:from>
    <xdr:to>
      <xdr:col>82</xdr:col>
      <xdr:colOff>158750</xdr:colOff>
      <xdr:row>13</xdr:row>
      <xdr:rowOff>65786</xdr:rowOff>
    </xdr:to>
    <xdr:sp macro="" textlink="">
      <xdr:nvSpPr>
        <xdr:cNvPr id="144" name="楕円 143"/>
        <xdr:cNvSpPr/>
      </xdr:nvSpPr>
      <xdr:spPr>
        <a:xfrm>
          <a:off x="16459200" y="219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44213</xdr:rowOff>
    </xdr:from>
    <xdr:ext cx="762000" cy="259045"/>
    <xdr:sp macro="" textlink="">
      <xdr:nvSpPr>
        <xdr:cNvPr id="145" name="物件費該当値テキスト"/>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165354</xdr:rowOff>
    </xdr:from>
    <xdr:to>
      <xdr:col>78</xdr:col>
      <xdr:colOff>120650</xdr:colOff>
      <xdr:row>14</xdr:row>
      <xdr:rowOff>95504</xdr:rowOff>
    </xdr:to>
    <xdr:sp macro="" textlink="">
      <xdr:nvSpPr>
        <xdr:cNvPr id="146" name="楕円 145"/>
        <xdr:cNvSpPr/>
      </xdr:nvSpPr>
      <xdr:spPr>
        <a:xfrm>
          <a:off x="15621000" y="239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105681</xdr:rowOff>
    </xdr:from>
    <xdr:ext cx="736600" cy="259045"/>
    <xdr:sp macro="" textlink="">
      <xdr:nvSpPr>
        <xdr:cNvPr id="147" name="テキスト ボックス 146"/>
        <xdr:cNvSpPr txBox="1"/>
      </xdr:nvSpPr>
      <xdr:spPr>
        <a:xfrm>
          <a:off x="15290800" y="2163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103632</xdr:rowOff>
    </xdr:from>
    <xdr:to>
      <xdr:col>74</xdr:col>
      <xdr:colOff>31750</xdr:colOff>
      <xdr:row>15</xdr:row>
      <xdr:rowOff>33782</xdr:rowOff>
    </xdr:to>
    <xdr:sp macro="" textlink="">
      <xdr:nvSpPr>
        <xdr:cNvPr id="148" name="楕円 147"/>
        <xdr:cNvSpPr/>
      </xdr:nvSpPr>
      <xdr:spPr>
        <a:xfrm>
          <a:off x="14732000" y="25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43959</xdr:rowOff>
    </xdr:from>
    <xdr:ext cx="762000" cy="259045"/>
    <xdr:sp macro="" textlink="">
      <xdr:nvSpPr>
        <xdr:cNvPr id="149" name="テキスト ボックス 148"/>
        <xdr:cNvSpPr txBox="1"/>
      </xdr:nvSpPr>
      <xdr:spPr>
        <a:xfrm>
          <a:off x="14401800" y="227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167640</xdr:rowOff>
    </xdr:from>
    <xdr:to>
      <xdr:col>69</xdr:col>
      <xdr:colOff>142875</xdr:colOff>
      <xdr:row>15</xdr:row>
      <xdr:rowOff>97790</xdr:rowOff>
    </xdr:to>
    <xdr:sp macro="" textlink="">
      <xdr:nvSpPr>
        <xdr:cNvPr id="150" name="楕円 149"/>
        <xdr:cNvSpPr/>
      </xdr:nvSpPr>
      <xdr:spPr>
        <a:xfrm>
          <a:off x="13843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107967</xdr:rowOff>
    </xdr:from>
    <xdr:ext cx="762000" cy="259045"/>
    <xdr:sp macro="" textlink="">
      <xdr:nvSpPr>
        <xdr:cNvPr id="151" name="テキスト ボックス 150"/>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52" name="楕円 151"/>
        <xdr:cNvSpPr/>
      </xdr:nvSpPr>
      <xdr:spPr>
        <a:xfrm>
          <a:off x="12954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107967</xdr:rowOff>
    </xdr:from>
    <xdr:ext cx="762000" cy="259045"/>
    <xdr:sp macro="" textlink="">
      <xdr:nvSpPr>
        <xdr:cNvPr id="153" name="テキスト ボックス 152"/>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財政健全化への取り組みにより経常経費全体の削減を行っている。</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100">
              <a:solidFill>
                <a:srgbClr val="000000"/>
              </a:solidFill>
              <a:latin typeface="ＭＳ Ｐゴシック" panose="020B0600070205080204" pitchFamily="50" charset="-128"/>
              <a:ea typeface="ＭＳ Ｐゴシック" panose="020B0600070205080204" pitchFamily="50" charset="-128"/>
            </a:rPr>
            <a:t>2</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年度は新型コロナウイルスの影響で、こども医療費や生活保護費（医療扶助）が減少し、令和元年度と比較して、</a:t>
          </a:r>
          <a:r>
            <a:rPr kumimoji="1" lang="en-US" altLang="ja-JP" sz="1100">
              <a:solidFill>
                <a:srgbClr val="000000"/>
              </a:solidFill>
              <a:latin typeface="ＭＳ Ｐゴシック" panose="020B0600070205080204" pitchFamily="50" charset="-128"/>
              <a:ea typeface="ＭＳ Ｐゴシック" panose="020B0600070205080204" pitchFamily="50" charset="-128"/>
            </a:rPr>
            <a:t>2.1</a:t>
          </a:r>
          <a:r>
            <a:rPr kumimoji="1" lang="ja-JP" altLang="en-US" sz="1100">
              <a:solidFill>
                <a:srgbClr val="000000"/>
              </a:solidFill>
              <a:latin typeface="ＭＳ Ｐゴシック" panose="020B0600070205080204" pitchFamily="50" charset="-128"/>
              <a:ea typeface="ＭＳ Ｐゴシック" panose="020B0600070205080204" pitchFamily="50" charset="-128"/>
            </a:rPr>
            <a:t>ポイント減少したものの、類似団体内平均値及び全国平均をそれぞれ上回る結果となっている。</a:t>
          </a: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一方で、大阪府平均は下回ったものの、今後は扶助費の増加が予想されるため、事業の適正化や、対象者の自立に関する支援などを進め、扶助費の増加を抑制する取組を進める。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7257</xdr:rowOff>
    </xdr:to>
    <xdr:cxnSp macro="">
      <xdr:nvCxnSpPr>
        <xdr:cNvPr id="183" name="直線コネクタ 182"/>
        <xdr:cNvCxnSpPr/>
      </xdr:nvCxnSpPr>
      <xdr:spPr>
        <a:xfrm flipV="1">
          <a:off x="4826000" y="9156700"/>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150784</xdr:rowOff>
    </xdr:from>
    <xdr:ext cx="762000" cy="259045"/>
    <xdr:sp macro="" textlink="">
      <xdr:nvSpPr>
        <xdr:cNvPr id="184" name="扶助費最小値テキスト"/>
        <xdr:cNvSpPr txBox="1"/>
      </xdr:nvSpPr>
      <xdr:spPr>
        <a:xfrm>
          <a:off x="4914900" y="1060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7257</xdr:rowOff>
    </xdr:from>
    <xdr:to>
      <xdr:col>24</xdr:col>
      <xdr:colOff>114300</xdr:colOff>
      <xdr:row>62</xdr:row>
      <xdr:rowOff>7257</xdr:rowOff>
    </xdr:to>
    <xdr:cxnSp macro="">
      <xdr:nvCxnSpPr>
        <xdr:cNvPr id="185" name="直線コネクタ 184"/>
        <xdr:cNvCxnSpPr/>
      </xdr:nvCxnSpPr>
      <xdr:spPr>
        <a:xfrm>
          <a:off x="4737100" y="1063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143328</xdr:rowOff>
    </xdr:from>
    <xdr:to>
      <xdr:col>24</xdr:col>
      <xdr:colOff>25400</xdr:colOff>
      <xdr:row>58</xdr:row>
      <xdr:rowOff>29028</xdr:rowOff>
    </xdr:to>
    <xdr:cxnSp macro="">
      <xdr:nvCxnSpPr>
        <xdr:cNvPr id="188" name="直線コネクタ 187"/>
        <xdr:cNvCxnSpPr/>
      </xdr:nvCxnSpPr>
      <xdr:spPr>
        <a:xfrm flipV="1">
          <a:off x="3987800" y="9744528"/>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9" name="扶助費平均値テキスト"/>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0" name="フローチャート: 判断 189"/>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135165</xdr:rowOff>
    </xdr:from>
    <xdr:to>
      <xdr:col>19</xdr:col>
      <xdr:colOff>187325</xdr:colOff>
      <xdr:row>58</xdr:row>
      <xdr:rowOff>29028</xdr:rowOff>
    </xdr:to>
    <xdr:cxnSp macro="">
      <xdr:nvCxnSpPr>
        <xdr:cNvPr id="191" name="直線コネクタ 190"/>
        <xdr:cNvCxnSpPr/>
      </xdr:nvCxnSpPr>
      <xdr:spPr>
        <a:xfrm>
          <a:off x="3098800" y="99078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192" name="フローチャート: 判断 191"/>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65512</xdr:rowOff>
    </xdr:from>
    <xdr:ext cx="736600" cy="259045"/>
    <xdr:sp macro="" textlink="">
      <xdr:nvSpPr>
        <xdr:cNvPr id="193" name="テキスト ボックス 192"/>
        <xdr:cNvSpPr txBox="1"/>
      </xdr:nvSpPr>
      <xdr:spPr>
        <a:xfrm>
          <a:off x="3606800" y="949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57</xdr:row>
      <xdr:rowOff>135165</xdr:rowOff>
    </xdr:to>
    <xdr:cxnSp macro="">
      <xdr:nvCxnSpPr>
        <xdr:cNvPr id="194" name="直線コネクタ 193"/>
        <xdr:cNvCxnSpPr/>
      </xdr:nvCxnSpPr>
      <xdr:spPr>
        <a:xfrm>
          <a:off x="2209800" y="98425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70757</xdr:rowOff>
    </xdr:from>
    <xdr:to>
      <xdr:col>15</xdr:col>
      <xdr:colOff>149225</xdr:colOff>
      <xdr:row>57</xdr:row>
      <xdr:rowOff>907</xdr:rowOff>
    </xdr:to>
    <xdr:sp macro="" textlink="">
      <xdr:nvSpPr>
        <xdr:cNvPr id="195" name="フローチャート: 判断 194"/>
        <xdr:cNvSpPr/>
      </xdr:nvSpPr>
      <xdr:spPr>
        <a:xfrm>
          <a:off x="3048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11084</xdr:rowOff>
    </xdr:from>
    <xdr:ext cx="762000" cy="259045"/>
    <xdr:sp macro="" textlink="">
      <xdr:nvSpPr>
        <xdr:cNvPr id="196" name="テキスト ボックス 195"/>
        <xdr:cNvSpPr txBox="1"/>
      </xdr:nvSpPr>
      <xdr:spPr>
        <a:xfrm>
          <a:off x="2717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57</xdr:row>
      <xdr:rowOff>69850</xdr:rowOff>
    </xdr:to>
    <xdr:cxnSp macro="">
      <xdr:nvCxnSpPr>
        <xdr:cNvPr id="197" name="直線コネクタ 196"/>
        <xdr:cNvCxnSpPr/>
      </xdr:nvCxnSpPr>
      <xdr:spPr>
        <a:xfrm>
          <a:off x="1320800" y="984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81643</xdr:rowOff>
    </xdr:from>
    <xdr:to>
      <xdr:col>11</xdr:col>
      <xdr:colOff>60325</xdr:colOff>
      <xdr:row>57</xdr:row>
      <xdr:rowOff>11793</xdr:rowOff>
    </xdr:to>
    <xdr:sp macro="" textlink="">
      <xdr:nvSpPr>
        <xdr:cNvPr id="198" name="フローチャート: 判断 197"/>
        <xdr:cNvSpPr/>
      </xdr:nvSpPr>
      <xdr:spPr>
        <a:xfrm>
          <a:off x="2159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21970</xdr:rowOff>
    </xdr:from>
    <xdr:ext cx="762000" cy="259045"/>
    <xdr:sp macro="" textlink="">
      <xdr:nvSpPr>
        <xdr:cNvPr id="199" name="テキスト ボックス 198"/>
        <xdr:cNvSpPr txBox="1"/>
      </xdr:nvSpPr>
      <xdr:spPr>
        <a:xfrm>
          <a:off x="1828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138992</xdr:rowOff>
    </xdr:from>
    <xdr:ext cx="762000" cy="259045"/>
    <xdr:sp macro="" textlink="">
      <xdr:nvSpPr>
        <xdr:cNvPr id="201" name="テキスト ボックス 200"/>
        <xdr:cNvSpPr txBox="1"/>
      </xdr:nvSpPr>
      <xdr:spPr>
        <a:xfrm>
          <a:off x="939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92528</xdr:rowOff>
    </xdr:from>
    <xdr:to>
      <xdr:col>24</xdr:col>
      <xdr:colOff>76200</xdr:colOff>
      <xdr:row>57</xdr:row>
      <xdr:rowOff>22678</xdr:rowOff>
    </xdr:to>
    <xdr:sp macro="" textlink="">
      <xdr:nvSpPr>
        <xdr:cNvPr id="207" name="楕円 206"/>
        <xdr:cNvSpPr/>
      </xdr:nvSpPr>
      <xdr:spPr>
        <a:xfrm>
          <a:off x="4775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64605</xdr:rowOff>
    </xdr:from>
    <xdr:ext cx="762000" cy="259045"/>
    <xdr:sp macro="" textlink="">
      <xdr:nvSpPr>
        <xdr:cNvPr id="208" name="扶助費該当値テキスト"/>
        <xdr:cNvSpPr txBox="1"/>
      </xdr:nvSpPr>
      <xdr:spPr>
        <a:xfrm>
          <a:off x="49149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149678</xdr:rowOff>
    </xdr:from>
    <xdr:to>
      <xdr:col>20</xdr:col>
      <xdr:colOff>38100</xdr:colOff>
      <xdr:row>58</xdr:row>
      <xdr:rowOff>79828</xdr:rowOff>
    </xdr:to>
    <xdr:sp macro="" textlink="">
      <xdr:nvSpPr>
        <xdr:cNvPr id="209" name="楕円 208"/>
        <xdr:cNvSpPr/>
      </xdr:nvSpPr>
      <xdr:spPr>
        <a:xfrm>
          <a:off x="3937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64605</xdr:rowOff>
    </xdr:from>
    <xdr:ext cx="736600" cy="259045"/>
    <xdr:sp macro="" textlink="">
      <xdr:nvSpPr>
        <xdr:cNvPr id="210" name="テキスト ボックス 209"/>
        <xdr:cNvSpPr txBox="1"/>
      </xdr:nvSpPr>
      <xdr:spPr>
        <a:xfrm>
          <a:off x="3606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84365</xdr:rowOff>
    </xdr:from>
    <xdr:to>
      <xdr:col>15</xdr:col>
      <xdr:colOff>149225</xdr:colOff>
      <xdr:row>58</xdr:row>
      <xdr:rowOff>14515</xdr:rowOff>
    </xdr:to>
    <xdr:sp macro="" textlink="">
      <xdr:nvSpPr>
        <xdr:cNvPr id="211" name="楕円 210"/>
        <xdr:cNvSpPr/>
      </xdr:nvSpPr>
      <xdr:spPr>
        <a:xfrm>
          <a:off x="3048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170742</xdr:rowOff>
    </xdr:from>
    <xdr:ext cx="762000" cy="259045"/>
    <xdr:sp macro="" textlink="">
      <xdr:nvSpPr>
        <xdr:cNvPr id="212" name="テキスト ボックス 211"/>
        <xdr:cNvSpPr txBox="1"/>
      </xdr:nvSpPr>
      <xdr:spPr>
        <a:xfrm>
          <a:off x="2717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3" name="楕円 212"/>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14" name="テキスト ボックス 213"/>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5" name="楕円 214"/>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16" name="テキスト ボックス 215"/>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200">
              <a:solidFill>
                <a:srgbClr val="000000"/>
              </a:solidFill>
              <a:latin typeface="ＭＳ Ｐゴシック" panose="020B0600070205080204" pitchFamily="50" charset="-128"/>
              <a:ea typeface="ＭＳ Ｐゴシック" panose="020B0600070205080204" pitchFamily="50" charset="-128"/>
            </a:rPr>
            <a:t>2</a:t>
          </a:r>
          <a:r>
            <a:rPr kumimoji="1" lang="ja-JP" altLang="en-US" sz="1200">
              <a:solidFill>
                <a:srgbClr val="000000"/>
              </a:solidFill>
              <a:latin typeface="ＭＳ Ｐゴシック" panose="020B0600070205080204" pitchFamily="50" charset="-128"/>
              <a:ea typeface="ＭＳ Ｐゴシック" panose="020B0600070205080204" pitchFamily="50" charset="-128"/>
            </a:rPr>
            <a:t>年度の数値は、令和元年度から</a:t>
          </a:r>
          <a:r>
            <a:rPr kumimoji="1" lang="en-US" altLang="ja-JP" sz="1200">
              <a:solidFill>
                <a:srgbClr val="000000"/>
              </a:solidFill>
              <a:latin typeface="ＭＳ Ｐゴシック" panose="020B0600070205080204" pitchFamily="50" charset="-128"/>
              <a:ea typeface="ＭＳ Ｐゴシック" panose="020B0600070205080204" pitchFamily="50" charset="-128"/>
            </a:rPr>
            <a:t>0.1</a:t>
          </a:r>
          <a:r>
            <a:rPr kumimoji="1" lang="ja-JP" altLang="en-US" sz="1200">
              <a:solidFill>
                <a:srgbClr val="000000"/>
              </a:solidFill>
              <a:latin typeface="ＭＳ Ｐゴシック" panose="020B0600070205080204" pitchFamily="50" charset="-128"/>
              <a:ea typeface="ＭＳ Ｐゴシック" panose="020B0600070205080204" pitchFamily="50" charset="-128"/>
            </a:rPr>
            <a:t>ポイント増加しているが、この要因としては、高齢化の影響から、介護保険特別会計や後期高齢者医療特別会計関係の繰出金の増加が挙げられる。</a:t>
          </a: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今後も特別会計の収支についても健全な状態を維持するように努め、適正な支出と、特別会計事業の事業改善への取組を進める。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63500</xdr:rowOff>
    </xdr:to>
    <xdr:cxnSp macro="">
      <xdr:nvCxnSpPr>
        <xdr:cNvPr id="244" name="直線コネクタ 243"/>
        <xdr:cNvCxnSpPr/>
      </xdr:nvCxnSpPr>
      <xdr:spPr>
        <a:xfrm flipV="1">
          <a:off x="16510000" y="9169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5"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6" name="直線コネクタ 245"/>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168927</xdr:rowOff>
    </xdr:from>
    <xdr:ext cx="762000" cy="259045"/>
    <xdr:sp macro="" textlink="">
      <xdr:nvSpPr>
        <xdr:cNvPr id="247" name="その他最大値テキスト"/>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48" name="直線コネクタ 247"/>
        <xdr:cNvCxnSpPr/>
      </xdr:nvCxnSpPr>
      <xdr:spPr>
        <a:xfrm>
          <a:off x="16421100" y="91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xdr:rowOff>
    </xdr:from>
    <xdr:to>
      <xdr:col>82</xdr:col>
      <xdr:colOff>107950</xdr:colOff>
      <xdr:row>58</xdr:row>
      <xdr:rowOff>25400</xdr:rowOff>
    </xdr:to>
    <xdr:cxnSp macro="">
      <xdr:nvCxnSpPr>
        <xdr:cNvPr id="249" name="直線コネクタ 248"/>
        <xdr:cNvCxnSpPr/>
      </xdr:nvCxnSpPr>
      <xdr:spPr>
        <a:xfrm>
          <a:off x="15671800" y="9956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137177</xdr:rowOff>
    </xdr:from>
    <xdr:ext cx="762000" cy="259045"/>
    <xdr:sp macro="" textlink="">
      <xdr:nvSpPr>
        <xdr:cNvPr id="250" name="その他平均値テキスト"/>
        <xdr:cNvSpPr txBox="1"/>
      </xdr:nvSpPr>
      <xdr:spPr>
        <a:xfrm>
          <a:off x="16598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120650</xdr:rowOff>
    </xdr:from>
    <xdr:to>
      <xdr:col>82</xdr:col>
      <xdr:colOff>158750</xdr:colOff>
      <xdr:row>58</xdr:row>
      <xdr:rowOff>50800</xdr:rowOff>
    </xdr:to>
    <xdr:sp macro="" textlink="">
      <xdr:nvSpPr>
        <xdr:cNvPr id="251" name="フローチャート: 判断 250"/>
        <xdr:cNvSpPr/>
      </xdr:nvSpPr>
      <xdr:spPr>
        <a:xfrm>
          <a:off x="16459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xdr:rowOff>
    </xdr:from>
    <xdr:to>
      <xdr:col>78</xdr:col>
      <xdr:colOff>69850</xdr:colOff>
      <xdr:row>58</xdr:row>
      <xdr:rowOff>50800</xdr:rowOff>
    </xdr:to>
    <xdr:cxnSp macro="">
      <xdr:nvCxnSpPr>
        <xdr:cNvPr id="252" name="直線コネクタ 251"/>
        <xdr:cNvCxnSpPr/>
      </xdr:nvCxnSpPr>
      <xdr:spPr>
        <a:xfrm flipV="1">
          <a:off x="14782800" y="995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3" name="フローチャート: 判断 252"/>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4" name="テキスト ボックス 253"/>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50800</xdr:rowOff>
    </xdr:from>
    <xdr:to>
      <xdr:col>73</xdr:col>
      <xdr:colOff>180975</xdr:colOff>
      <xdr:row>58</xdr:row>
      <xdr:rowOff>88900</xdr:rowOff>
    </xdr:to>
    <xdr:cxnSp macro="">
      <xdr:nvCxnSpPr>
        <xdr:cNvPr id="255" name="直線コネクタ 254"/>
        <xdr:cNvCxnSpPr/>
      </xdr:nvCxnSpPr>
      <xdr:spPr>
        <a:xfrm flipV="1">
          <a:off x="13893800" y="9994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88900</xdr:rowOff>
    </xdr:from>
    <xdr:to>
      <xdr:col>74</xdr:col>
      <xdr:colOff>31750</xdr:colOff>
      <xdr:row>59</xdr:row>
      <xdr:rowOff>19050</xdr:rowOff>
    </xdr:to>
    <xdr:sp macro="" textlink="">
      <xdr:nvSpPr>
        <xdr:cNvPr id="256" name="フローチャート: 判断 255"/>
        <xdr:cNvSpPr/>
      </xdr:nvSpPr>
      <xdr:spPr>
        <a:xfrm>
          <a:off x="14732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3827</xdr:rowOff>
    </xdr:from>
    <xdr:ext cx="762000" cy="259045"/>
    <xdr:sp macro="" textlink="">
      <xdr:nvSpPr>
        <xdr:cNvPr id="257" name="テキスト ボックス 256"/>
        <xdr:cNvSpPr txBox="1"/>
      </xdr:nvSpPr>
      <xdr:spPr>
        <a:xfrm>
          <a:off x="14401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xdr:rowOff>
    </xdr:from>
    <xdr:to>
      <xdr:col>69</xdr:col>
      <xdr:colOff>92075</xdr:colOff>
      <xdr:row>58</xdr:row>
      <xdr:rowOff>88900</xdr:rowOff>
    </xdr:to>
    <xdr:cxnSp macro="">
      <xdr:nvCxnSpPr>
        <xdr:cNvPr id="258" name="直線コネクタ 257"/>
        <xdr:cNvCxnSpPr/>
      </xdr:nvCxnSpPr>
      <xdr:spPr>
        <a:xfrm>
          <a:off x="13004800" y="9956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59" name="フローチャート: 判断 258"/>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29227</xdr:rowOff>
    </xdr:from>
    <xdr:ext cx="762000" cy="259045"/>
    <xdr:sp macro="" textlink="">
      <xdr:nvSpPr>
        <xdr:cNvPr id="260" name="テキスト ボックス 259"/>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61" name="フローチャート: 判断 260"/>
        <xdr:cNvSpPr/>
      </xdr:nvSpPr>
      <xdr:spPr>
        <a:xfrm>
          <a:off x="12954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29227</xdr:rowOff>
    </xdr:from>
    <xdr:ext cx="762000" cy="259045"/>
    <xdr:sp macro="" textlink="">
      <xdr:nvSpPr>
        <xdr:cNvPr id="262" name="テキスト ボックス 261"/>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146050</xdr:rowOff>
    </xdr:from>
    <xdr:to>
      <xdr:col>82</xdr:col>
      <xdr:colOff>158750</xdr:colOff>
      <xdr:row>58</xdr:row>
      <xdr:rowOff>76200</xdr:rowOff>
    </xdr:to>
    <xdr:sp macro="" textlink="">
      <xdr:nvSpPr>
        <xdr:cNvPr id="268" name="楕円 267"/>
        <xdr:cNvSpPr/>
      </xdr:nvSpPr>
      <xdr:spPr>
        <a:xfrm>
          <a:off x="164592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118127</xdr:rowOff>
    </xdr:from>
    <xdr:ext cx="762000" cy="259045"/>
    <xdr:sp macro="" textlink="">
      <xdr:nvSpPr>
        <xdr:cNvPr id="269" name="その他該当値テキスト"/>
        <xdr:cNvSpPr txBox="1"/>
      </xdr:nvSpPr>
      <xdr:spPr>
        <a:xfrm>
          <a:off x="165989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133350</xdr:rowOff>
    </xdr:from>
    <xdr:to>
      <xdr:col>78</xdr:col>
      <xdr:colOff>120650</xdr:colOff>
      <xdr:row>58</xdr:row>
      <xdr:rowOff>63500</xdr:rowOff>
    </xdr:to>
    <xdr:sp macro="" textlink="">
      <xdr:nvSpPr>
        <xdr:cNvPr id="270" name="楕円 269"/>
        <xdr:cNvSpPr/>
      </xdr:nvSpPr>
      <xdr:spPr>
        <a:xfrm>
          <a:off x="15621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73677</xdr:rowOff>
    </xdr:from>
    <xdr:ext cx="736600" cy="259045"/>
    <xdr:sp macro="" textlink="">
      <xdr:nvSpPr>
        <xdr:cNvPr id="271" name="テキスト ボックス 270"/>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0</xdr:rowOff>
    </xdr:from>
    <xdr:to>
      <xdr:col>74</xdr:col>
      <xdr:colOff>31750</xdr:colOff>
      <xdr:row>58</xdr:row>
      <xdr:rowOff>101600</xdr:rowOff>
    </xdr:to>
    <xdr:sp macro="" textlink="">
      <xdr:nvSpPr>
        <xdr:cNvPr id="272" name="楕円 271"/>
        <xdr:cNvSpPr/>
      </xdr:nvSpPr>
      <xdr:spPr>
        <a:xfrm>
          <a:off x="14732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111777</xdr:rowOff>
    </xdr:from>
    <xdr:ext cx="762000" cy="259045"/>
    <xdr:sp macro="" textlink="">
      <xdr:nvSpPr>
        <xdr:cNvPr id="273" name="テキスト ボックス 272"/>
        <xdr:cNvSpPr txBox="1"/>
      </xdr:nvSpPr>
      <xdr:spPr>
        <a:xfrm>
          <a:off x="14401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38100</xdr:rowOff>
    </xdr:from>
    <xdr:to>
      <xdr:col>69</xdr:col>
      <xdr:colOff>142875</xdr:colOff>
      <xdr:row>58</xdr:row>
      <xdr:rowOff>139700</xdr:rowOff>
    </xdr:to>
    <xdr:sp macro="" textlink="">
      <xdr:nvSpPr>
        <xdr:cNvPr id="274" name="楕円 273"/>
        <xdr:cNvSpPr/>
      </xdr:nvSpPr>
      <xdr:spPr>
        <a:xfrm>
          <a:off x="13843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149877</xdr:rowOff>
    </xdr:from>
    <xdr:ext cx="762000" cy="259045"/>
    <xdr:sp macro="" textlink="">
      <xdr:nvSpPr>
        <xdr:cNvPr id="275" name="テキスト ボックス 274"/>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76" name="楕円 275"/>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73677</xdr:rowOff>
    </xdr:from>
    <xdr:ext cx="762000" cy="259045"/>
    <xdr:sp macro="" textlink="">
      <xdr:nvSpPr>
        <xdr:cNvPr id="277" name="テキスト ボックス 276"/>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rgbClr val="000000"/>
              </a:solidFill>
              <a:latin typeface="ＭＳ Ｐゴシック" panose="020B0600070205080204" pitchFamily="50" charset="-128"/>
              <a:ea typeface="ＭＳ Ｐゴシック" panose="020B0600070205080204" pitchFamily="50" charset="-128"/>
            </a:rPr>
            <a:t>　類似団体内平均値、全国平均及び大阪府平均をそれぞれ下回る結果となっている。</a:t>
          </a:r>
        </a:p>
        <a:p>
          <a:r>
            <a:rPr kumimoji="1" lang="ja-JP" altLang="en-US" sz="900">
              <a:solidFill>
                <a:srgbClr val="000000"/>
              </a:solidFill>
              <a:latin typeface="ＭＳ Ｐゴシック" panose="020B0600070205080204" pitchFamily="50" charset="-128"/>
              <a:ea typeface="ＭＳ Ｐゴシック" panose="020B0600070205080204" pitchFamily="50" charset="-128"/>
            </a:rPr>
            <a:t>この要因としては、補助金制度の見直しを行い、明確な基準を設け、不適当な補助金の廃止、見直しを行ってきたためである。また、人件費の分析欄と同様に、他市では消防業務等を一部事務組合で行っていることが多く、そのような一部事務組合への負担金が本市では少ないことも、数値が低い要因の一つと考えられる。</a:t>
          </a:r>
        </a:p>
        <a:p>
          <a:r>
            <a:rPr kumimoji="1" lang="ja-JP" altLang="en-US" sz="900">
              <a:solidFill>
                <a:srgbClr val="000000"/>
              </a:solidFill>
              <a:latin typeface="ＭＳ Ｐゴシック" panose="020B0600070205080204" pitchFamily="50" charset="-128"/>
              <a:ea typeface="ＭＳ Ｐゴシック" panose="020B0600070205080204" pitchFamily="50" charset="-128"/>
            </a:rPr>
            <a:t>　一方で、令和元年度から一部事務組合の新ごみ処理施設整備に関する地方債の償還のため負担金が増加しており、今後も同水準での負担が続く予定であることから数値も同水準で推移すると見込まれる。</a:t>
          </a:r>
        </a:p>
        <a:p>
          <a:r>
            <a:rPr kumimoji="1" lang="ja-JP" altLang="en-US" sz="900">
              <a:solidFill>
                <a:srgbClr val="000000"/>
              </a:solidFill>
              <a:latin typeface="ＭＳ Ｐゴシック" panose="020B0600070205080204" pitchFamily="50" charset="-128"/>
              <a:ea typeface="ＭＳ Ｐゴシック" panose="020B0600070205080204" pitchFamily="50" charset="-128"/>
            </a:rPr>
            <a:t>　なお、補助金については、外部委員を含めた補助金の審査委員会の審査により、更なる標準化、適正な支出に努める。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40</xdr:row>
      <xdr:rowOff>72136</xdr:rowOff>
    </xdr:to>
    <xdr:cxnSp macro="">
      <xdr:nvCxnSpPr>
        <xdr:cNvPr id="302" name="直線コネクタ 301"/>
        <xdr:cNvCxnSpPr/>
      </xdr:nvCxnSpPr>
      <xdr:spPr>
        <a:xfrm flipV="1">
          <a:off x="16510000" y="588772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44213</xdr:rowOff>
    </xdr:from>
    <xdr:ext cx="762000" cy="259045"/>
    <xdr:sp macro="" textlink="">
      <xdr:nvSpPr>
        <xdr:cNvPr id="303" name="補助費等最小値テキスト"/>
        <xdr:cNvSpPr txBox="1"/>
      </xdr:nvSpPr>
      <xdr:spPr>
        <a:xfrm>
          <a:off x="16598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72136</xdr:rowOff>
    </xdr:from>
    <xdr:to>
      <xdr:col>82</xdr:col>
      <xdr:colOff>196850</xdr:colOff>
      <xdr:row>40</xdr:row>
      <xdr:rowOff>72136</xdr:rowOff>
    </xdr:to>
    <xdr:cxnSp macro="">
      <xdr:nvCxnSpPr>
        <xdr:cNvPr id="304" name="直線コネクタ 303"/>
        <xdr:cNvCxnSpPr/>
      </xdr:nvCxnSpPr>
      <xdr:spPr>
        <a:xfrm>
          <a:off x="16421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65278</xdr:rowOff>
    </xdr:from>
    <xdr:to>
      <xdr:col>82</xdr:col>
      <xdr:colOff>107950</xdr:colOff>
      <xdr:row>35</xdr:row>
      <xdr:rowOff>120142</xdr:rowOff>
    </xdr:to>
    <xdr:cxnSp macro="">
      <xdr:nvCxnSpPr>
        <xdr:cNvPr id="307" name="直線コネクタ 306"/>
        <xdr:cNvCxnSpPr/>
      </xdr:nvCxnSpPr>
      <xdr:spPr>
        <a:xfrm flipV="1">
          <a:off x="15671800" y="606602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75709</xdr:rowOff>
    </xdr:from>
    <xdr:ext cx="762000" cy="259045"/>
    <xdr:sp macro="" textlink="">
      <xdr:nvSpPr>
        <xdr:cNvPr id="308" name="補助費等平均値テキスト"/>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10414</xdr:rowOff>
    </xdr:from>
    <xdr:to>
      <xdr:col>78</xdr:col>
      <xdr:colOff>69850</xdr:colOff>
      <xdr:row>35</xdr:row>
      <xdr:rowOff>120142</xdr:rowOff>
    </xdr:to>
    <xdr:cxnSp macro="">
      <xdr:nvCxnSpPr>
        <xdr:cNvPr id="310" name="直線コネクタ 309"/>
        <xdr:cNvCxnSpPr/>
      </xdr:nvCxnSpPr>
      <xdr:spPr>
        <a:xfrm>
          <a:off x="14782800" y="601116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11" name="フローチャート: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12" name="テキスト ボックス 311"/>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94996</xdr:rowOff>
    </xdr:from>
    <xdr:to>
      <xdr:col>73</xdr:col>
      <xdr:colOff>180975</xdr:colOff>
      <xdr:row>35</xdr:row>
      <xdr:rowOff>10414</xdr:rowOff>
    </xdr:to>
    <xdr:cxnSp macro="">
      <xdr:nvCxnSpPr>
        <xdr:cNvPr id="313" name="直線コネクタ 312"/>
        <xdr:cNvCxnSpPr/>
      </xdr:nvCxnSpPr>
      <xdr:spPr>
        <a:xfrm>
          <a:off x="13893800" y="592429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4" name="フローチャート: 判断 313"/>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15" name="テキスト ボックス 314"/>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94996</xdr:rowOff>
    </xdr:from>
    <xdr:to>
      <xdr:col>69</xdr:col>
      <xdr:colOff>92075</xdr:colOff>
      <xdr:row>34</xdr:row>
      <xdr:rowOff>99568</xdr:rowOff>
    </xdr:to>
    <xdr:cxnSp macro="">
      <xdr:nvCxnSpPr>
        <xdr:cNvPr id="316" name="直線コネクタ 315"/>
        <xdr:cNvCxnSpPr/>
      </xdr:nvCxnSpPr>
      <xdr:spPr>
        <a:xfrm flipV="1">
          <a:off x="13004800" y="59242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44196</xdr:rowOff>
    </xdr:from>
    <xdr:to>
      <xdr:col>69</xdr:col>
      <xdr:colOff>142875</xdr:colOff>
      <xdr:row>36</xdr:row>
      <xdr:rowOff>145796</xdr:rowOff>
    </xdr:to>
    <xdr:sp macro="" textlink="">
      <xdr:nvSpPr>
        <xdr:cNvPr id="317" name="フローチャート: 判断 316"/>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130573</xdr:rowOff>
    </xdr:from>
    <xdr:ext cx="762000" cy="259045"/>
    <xdr:sp macro="" textlink="">
      <xdr:nvSpPr>
        <xdr:cNvPr id="318" name="テキスト ボックス 317"/>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9" name="フローチャート: 判断 318"/>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20" name="テキスト ボックス 319"/>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14478</xdr:rowOff>
    </xdr:from>
    <xdr:to>
      <xdr:col>82</xdr:col>
      <xdr:colOff>158750</xdr:colOff>
      <xdr:row>35</xdr:row>
      <xdr:rowOff>116078</xdr:rowOff>
    </xdr:to>
    <xdr:sp macro="" textlink="">
      <xdr:nvSpPr>
        <xdr:cNvPr id="326" name="楕円 325"/>
        <xdr:cNvSpPr/>
      </xdr:nvSpPr>
      <xdr:spPr>
        <a:xfrm>
          <a:off x="164592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31005</xdr:rowOff>
    </xdr:from>
    <xdr:ext cx="762000" cy="259045"/>
    <xdr:sp macro="" textlink="">
      <xdr:nvSpPr>
        <xdr:cNvPr id="327" name="補助費等該当値テキスト"/>
        <xdr:cNvSpPr txBox="1"/>
      </xdr:nvSpPr>
      <xdr:spPr>
        <a:xfrm>
          <a:off x="16598900" y="586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69342</xdr:rowOff>
    </xdr:from>
    <xdr:to>
      <xdr:col>78</xdr:col>
      <xdr:colOff>120650</xdr:colOff>
      <xdr:row>35</xdr:row>
      <xdr:rowOff>170942</xdr:rowOff>
    </xdr:to>
    <xdr:sp macro="" textlink="">
      <xdr:nvSpPr>
        <xdr:cNvPr id="328" name="楕円 327"/>
        <xdr:cNvSpPr/>
      </xdr:nvSpPr>
      <xdr:spPr>
        <a:xfrm>
          <a:off x="15621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9669</xdr:rowOff>
    </xdr:from>
    <xdr:ext cx="736600" cy="259045"/>
    <xdr:sp macro="" textlink="">
      <xdr:nvSpPr>
        <xdr:cNvPr id="329" name="テキスト ボックス 328"/>
        <xdr:cNvSpPr txBox="1"/>
      </xdr:nvSpPr>
      <xdr:spPr>
        <a:xfrm>
          <a:off x="15290800" y="5838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131064</xdr:rowOff>
    </xdr:from>
    <xdr:to>
      <xdr:col>74</xdr:col>
      <xdr:colOff>31750</xdr:colOff>
      <xdr:row>35</xdr:row>
      <xdr:rowOff>61214</xdr:rowOff>
    </xdr:to>
    <xdr:sp macro="" textlink="">
      <xdr:nvSpPr>
        <xdr:cNvPr id="330" name="楕円 329"/>
        <xdr:cNvSpPr/>
      </xdr:nvSpPr>
      <xdr:spPr>
        <a:xfrm>
          <a:off x="14732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71391</xdr:rowOff>
    </xdr:from>
    <xdr:ext cx="762000" cy="259045"/>
    <xdr:sp macro="" textlink="">
      <xdr:nvSpPr>
        <xdr:cNvPr id="331" name="テキスト ボックス 330"/>
        <xdr:cNvSpPr txBox="1"/>
      </xdr:nvSpPr>
      <xdr:spPr>
        <a:xfrm>
          <a:off x="14401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44196</xdr:rowOff>
    </xdr:from>
    <xdr:to>
      <xdr:col>69</xdr:col>
      <xdr:colOff>142875</xdr:colOff>
      <xdr:row>34</xdr:row>
      <xdr:rowOff>145796</xdr:rowOff>
    </xdr:to>
    <xdr:sp macro="" textlink="">
      <xdr:nvSpPr>
        <xdr:cNvPr id="332" name="楕円 331"/>
        <xdr:cNvSpPr/>
      </xdr:nvSpPr>
      <xdr:spPr>
        <a:xfrm>
          <a:off x="13843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155973</xdr:rowOff>
    </xdr:from>
    <xdr:ext cx="762000" cy="259045"/>
    <xdr:sp macro="" textlink="">
      <xdr:nvSpPr>
        <xdr:cNvPr id="333" name="テキスト ボックス 332"/>
        <xdr:cNvSpPr txBox="1"/>
      </xdr:nvSpPr>
      <xdr:spPr>
        <a:xfrm>
          <a:off x="13512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48768</xdr:rowOff>
    </xdr:from>
    <xdr:to>
      <xdr:col>65</xdr:col>
      <xdr:colOff>53975</xdr:colOff>
      <xdr:row>34</xdr:row>
      <xdr:rowOff>150368</xdr:rowOff>
    </xdr:to>
    <xdr:sp macro="" textlink="">
      <xdr:nvSpPr>
        <xdr:cNvPr id="334" name="楕円 333"/>
        <xdr:cNvSpPr/>
      </xdr:nvSpPr>
      <xdr:spPr>
        <a:xfrm>
          <a:off x="12954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160545</xdr:rowOff>
    </xdr:from>
    <xdr:ext cx="762000" cy="259045"/>
    <xdr:sp macro="" textlink="">
      <xdr:nvSpPr>
        <xdr:cNvPr id="335" name="テキスト ボックス 334"/>
        <xdr:cNvSpPr txBox="1"/>
      </xdr:nvSpPr>
      <xdr:spPr>
        <a:xfrm>
          <a:off x="12623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rgbClr val="000000"/>
              </a:solidFill>
              <a:latin typeface="ＭＳ Ｐゴシック" panose="020B0600070205080204" pitchFamily="50" charset="-128"/>
              <a:ea typeface="ＭＳ Ｐゴシック" panose="020B0600070205080204" pitchFamily="50" charset="-128"/>
            </a:rPr>
            <a:t>　類似団体内平均値、全国平均及び大阪府平均をそれぞれ上回る結果となっている</a:t>
          </a:r>
          <a:r>
            <a:rPr kumimoji="1" lang="en-US" altLang="ja-JP" sz="1050">
              <a:solidFill>
                <a:srgbClr val="000000"/>
              </a:solidFill>
              <a:latin typeface="ＭＳ Ｐゴシック" panose="020B0600070205080204" pitchFamily="50" charset="-128"/>
              <a:ea typeface="ＭＳ Ｐゴシック" panose="020B0600070205080204" pitchFamily="50" charset="-128"/>
            </a:rPr>
            <a:t>.</a:t>
          </a:r>
          <a:r>
            <a:rPr kumimoji="1" lang="ja-JP" altLang="en-US" sz="1050">
              <a:solidFill>
                <a:srgbClr val="000000"/>
              </a:solidFill>
              <a:latin typeface="ＭＳ Ｐゴシック" panose="020B0600070205080204" pitchFamily="50" charset="-128"/>
              <a:ea typeface="ＭＳ Ｐゴシック" panose="020B0600070205080204" pitchFamily="50" charset="-128"/>
            </a:rPr>
            <a:t>。</a:t>
          </a:r>
          <a:endParaRPr kumimoji="1" lang="en-US" altLang="ja-JP" sz="105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050">
              <a:solidFill>
                <a:srgbClr val="000000"/>
              </a:solidFill>
              <a:latin typeface="ＭＳ Ｐゴシック" panose="020B0600070205080204" pitchFamily="50" charset="-128"/>
              <a:ea typeface="ＭＳ Ｐゴシック" panose="020B0600070205080204" pitchFamily="50" charset="-128"/>
            </a:rPr>
            <a:t>　土地開発公社の保有地を買い戻すために起債を続けていることや新学校給食センターや新ごみ処理場の整備にかかる費用の償還が始まっているものの、過去の都市基盤整備に関する市債の償還は終了することなどから、近年は比較的に公債費の割合が低下傾向にあるが、将来的には施設の新設・更新のための起債が見込まれるため、高止まりが予想される。</a:t>
          </a:r>
        </a:p>
        <a:p>
          <a:r>
            <a:rPr kumimoji="1" lang="ja-JP" altLang="en-US" sz="1050">
              <a:solidFill>
                <a:srgbClr val="000000"/>
              </a:solidFill>
              <a:latin typeface="ＭＳ Ｐゴシック" panose="020B0600070205080204" pitchFamily="50" charset="-128"/>
              <a:ea typeface="ＭＳ Ｐゴシック" panose="020B0600070205080204" pitchFamily="50" charset="-128"/>
            </a:rPr>
            <a:t>　今後の建設事業等においても、できる限り起債に頼らない財源確保を行い、起債を極力抑制することで、公債費の削減に努める。</a:t>
          </a:r>
        </a:p>
        <a:p>
          <a:endParaRPr kumimoji="1" lang="ja-JP" altLang="en-US" sz="105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131572</xdr:rowOff>
    </xdr:from>
    <xdr:to>
      <xdr:col>24</xdr:col>
      <xdr:colOff>25400</xdr:colOff>
      <xdr:row>80</xdr:row>
      <xdr:rowOff>17272</xdr:rowOff>
    </xdr:to>
    <xdr:cxnSp macro="">
      <xdr:nvCxnSpPr>
        <xdr:cNvPr id="360" name="直線コネクタ 359"/>
        <xdr:cNvCxnSpPr/>
      </xdr:nvCxnSpPr>
      <xdr:spPr>
        <a:xfrm flipV="1">
          <a:off x="4826000" y="1281887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160799</xdr:rowOff>
    </xdr:from>
    <xdr:ext cx="762000" cy="259045"/>
    <xdr:sp macro="" textlink="">
      <xdr:nvSpPr>
        <xdr:cNvPr id="361" name="公債費最小値テキスト"/>
        <xdr:cNvSpPr txBox="1"/>
      </xdr:nvSpPr>
      <xdr:spPr>
        <a:xfrm>
          <a:off x="4914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17272</xdr:rowOff>
    </xdr:from>
    <xdr:to>
      <xdr:col>24</xdr:col>
      <xdr:colOff>114300</xdr:colOff>
      <xdr:row>80</xdr:row>
      <xdr:rowOff>17272</xdr:rowOff>
    </xdr:to>
    <xdr:cxnSp macro="">
      <xdr:nvCxnSpPr>
        <xdr:cNvPr id="362" name="直線コネクタ 361"/>
        <xdr:cNvCxnSpPr/>
      </xdr:nvCxnSpPr>
      <xdr:spPr>
        <a:xfrm>
          <a:off x="4737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46499</xdr:rowOff>
    </xdr:from>
    <xdr:ext cx="762000" cy="259045"/>
    <xdr:sp macro="" textlink="">
      <xdr:nvSpPr>
        <xdr:cNvPr id="363" name="公債費最大値テキスト"/>
        <xdr:cNvSpPr txBox="1"/>
      </xdr:nvSpPr>
      <xdr:spPr>
        <a:xfrm>
          <a:off x="4914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131572</xdr:rowOff>
    </xdr:from>
    <xdr:to>
      <xdr:col>24</xdr:col>
      <xdr:colOff>114300</xdr:colOff>
      <xdr:row>74</xdr:row>
      <xdr:rowOff>131572</xdr:rowOff>
    </xdr:to>
    <xdr:cxnSp macro="">
      <xdr:nvCxnSpPr>
        <xdr:cNvPr id="364" name="直線コネクタ 363"/>
        <xdr:cNvCxnSpPr/>
      </xdr:nvCxnSpPr>
      <xdr:spPr>
        <a:xfrm>
          <a:off x="4737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94996</xdr:rowOff>
    </xdr:from>
    <xdr:to>
      <xdr:col>24</xdr:col>
      <xdr:colOff>25400</xdr:colOff>
      <xdr:row>78</xdr:row>
      <xdr:rowOff>104139</xdr:rowOff>
    </xdr:to>
    <xdr:cxnSp macro="">
      <xdr:nvCxnSpPr>
        <xdr:cNvPr id="365" name="直線コネクタ 364"/>
        <xdr:cNvCxnSpPr/>
      </xdr:nvCxnSpPr>
      <xdr:spPr>
        <a:xfrm flipV="1">
          <a:off x="3987800" y="13468096"/>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6" name="公債費平均値テキスト"/>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76708</xdr:rowOff>
    </xdr:from>
    <xdr:to>
      <xdr:col>19</xdr:col>
      <xdr:colOff>187325</xdr:colOff>
      <xdr:row>78</xdr:row>
      <xdr:rowOff>104139</xdr:rowOff>
    </xdr:to>
    <xdr:cxnSp macro="">
      <xdr:nvCxnSpPr>
        <xdr:cNvPr id="368" name="直線コネクタ 367"/>
        <xdr:cNvCxnSpPr/>
      </xdr:nvCxnSpPr>
      <xdr:spPr>
        <a:xfrm>
          <a:off x="3098800" y="13449808"/>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69" name="フローチャート: 判断 368"/>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135399</xdr:rowOff>
    </xdr:from>
    <xdr:ext cx="736600" cy="259045"/>
    <xdr:sp macro="" textlink="">
      <xdr:nvSpPr>
        <xdr:cNvPr id="370" name="テキスト ボックス 369"/>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76708</xdr:rowOff>
    </xdr:from>
    <xdr:to>
      <xdr:col>15</xdr:col>
      <xdr:colOff>98425</xdr:colOff>
      <xdr:row>78</xdr:row>
      <xdr:rowOff>99568</xdr:rowOff>
    </xdr:to>
    <xdr:cxnSp macro="">
      <xdr:nvCxnSpPr>
        <xdr:cNvPr id="371" name="直線コネクタ 370"/>
        <xdr:cNvCxnSpPr/>
      </xdr:nvCxnSpPr>
      <xdr:spPr>
        <a:xfrm flipV="1">
          <a:off x="2209800" y="134498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73" name="テキスト ボックス 372"/>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99568</xdr:rowOff>
    </xdr:from>
    <xdr:to>
      <xdr:col>11</xdr:col>
      <xdr:colOff>9525</xdr:colOff>
      <xdr:row>79</xdr:row>
      <xdr:rowOff>46989</xdr:rowOff>
    </xdr:to>
    <xdr:cxnSp macro="">
      <xdr:nvCxnSpPr>
        <xdr:cNvPr id="374" name="直線コネクタ 373"/>
        <xdr:cNvCxnSpPr/>
      </xdr:nvCxnSpPr>
      <xdr:spPr>
        <a:xfrm flipV="1">
          <a:off x="1320800" y="13472668"/>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5" name="フローチャート: 判断 374"/>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162831</xdr:rowOff>
    </xdr:from>
    <xdr:ext cx="762000" cy="259045"/>
    <xdr:sp macro="" textlink="">
      <xdr:nvSpPr>
        <xdr:cNvPr id="376" name="テキスト ボックス 375"/>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7" name="フローチャート: 判断 376"/>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5097</xdr:rowOff>
    </xdr:from>
    <xdr:ext cx="762000" cy="259045"/>
    <xdr:sp macro="" textlink="">
      <xdr:nvSpPr>
        <xdr:cNvPr id="378" name="テキスト ボックス 377"/>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44196</xdr:rowOff>
    </xdr:from>
    <xdr:to>
      <xdr:col>24</xdr:col>
      <xdr:colOff>76200</xdr:colOff>
      <xdr:row>78</xdr:row>
      <xdr:rowOff>145796</xdr:rowOff>
    </xdr:to>
    <xdr:sp macro="" textlink="">
      <xdr:nvSpPr>
        <xdr:cNvPr id="384" name="楕円 383"/>
        <xdr:cNvSpPr/>
      </xdr:nvSpPr>
      <xdr:spPr>
        <a:xfrm>
          <a:off x="47752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16273</xdr:rowOff>
    </xdr:from>
    <xdr:ext cx="762000" cy="259045"/>
    <xdr:sp macro="" textlink="">
      <xdr:nvSpPr>
        <xdr:cNvPr id="385" name="公債費該当値テキスト"/>
        <xdr:cNvSpPr txBox="1"/>
      </xdr:nvSpPr>
      <xdr:spPr>
        <a:xfrm>
          <a:off x="49149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53339</xdr:rowOff>
    </xdr:from>
    <xdr:to>
      <xdr:col>20</xdr:col>
      <xdr:colOff>38100</xdr:colOff>
      <xdr:row>78</xdr:row>
      <xdr:rowOff>154939</xdr:rowOff>
    </xdr:to>
    <xdr:sp macro="" textlink="">
      <xdr:nvSpPr>
        <xdr:cNvPr id="386" name="楕円 385"/>
        <xdr:cNvSpPr/>
      </xdr:nvSpPr>
      <xdr:spPr>
        <a:xfrm>
          <a:off x="3937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139716</xdr:rowOff>
    </xdr:from>
    <xdr:ext cx="736600" cy="259045"/>
    <xdr:sp macro="" textlink="">
      <xdr:nvSpPr>
        <xdr:cNvPr id="387" name="テキスト ボックス 386"/>
        <xdr:cNvSpPr txBox="1"/>
      </xdr:nvSpPr>
      <xdr:spPr>
        <a:xfrm>
          <a:off x="3606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25908</xdr:rowOff>
    </xdr:from>
    <xdr:to>
      <xdr:col>15</xdr:col>
      <xdr:colOff>149225</xdr:colOff>
      <xdr:row>78</xdr:row>
      <xdr:rowOff>127508</xdr:rowOff>
    </xdr:to>
    <xdr:sp macro="" textlink="">
      <xdr:nvSpPr>
        <xdr:cNvPr id="388" name="楕円 387"/>
        <xdr:cNvSpPr/>
      </xdr:nvSpPr>
      <xdr:spPr>
        <a:xfrm>
          <a:off x="3048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112285</xdr:rowOff>
    </xdr:from>
    <xdr:ext cx="762000" cy="259045"/>
    <xdr:sp macro="" textlink="">
      <xdr:nvSpPr>
        <xdr:cNvPr id="389" name="テキスト ボックス 388"/>
        <xdr:cNvSpPr txBox="1"/>
      </xdr:nvSpPr>
      <xdr:spPr>
        <a:xfrm>
          <a:off x="2717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48768</xdr:rowOff>
    </xdr:from>
    <xdr:to>
      <xdr:col>11</xdr:col>
      <xdr:colOff>60325</xdr:colOff>
      <xdr:row>78</xdr:row>
      <xdr:rowOff>150368</xdr:rowOff>
    </xdr:to>
    <xdr:sp macro="" textlink="">
      <xdr:nvSpPr>
        <xdr:cNvPr id="390" name="楕円 389"/>
        <xdr:cNvSpPr/>
      </xdr:nvSpPr>
      <xdr:spPr>
        <a:xfrm>
          <a:off x="2159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135145</xdr:rowOff>
    </xdr:from>
    <xdr:ext cx="762000" cy="259045"/>
    <xdr:sp macro="" textlink="">
      <xdr:nvSpPr>
        <xdr:cNvPr id="391" name="テキスト ボックス 390"/>
        <xdr:cNvSpPr txBox="1"/>
      </xdr:nvSpPr>
      <xdr:spPr>
        <a:xfrm>
          <a:off x="1828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167639</xdr:rowOff>
    </xdr:from>
    <xdr:to>
      <xdr:col>6</xdr:col>
      <xdr:colOff>171450</xdr:colOff>
      <xdr:row>79</xdr:row>
      <xdr:rowOff>97789</xdr:rowOff>
    </xdr:to>
    <xdr:sp macro="" textlink="">
      <xdr:nvSpPr>
        <xdr:cNvPr id="392" name="楕円 391"/>
        <xdr:cNvSpPr/>
      </xdr:nvSpPr>
      <xdr:spPr>
        <a:xfrm>
          <a:off x="1270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82566</xdr:rowOff>
    </xdr:from>
    <xdr:ext cx="762000" cy="259045"/>
    <xdr:sp macro="" textlink="">
      <xdr:nvSpPr>
        <xdr:cNvPr id="393" name="テキスト ボックス 392"/>
        <xdr:cNvSpPr txBox="1"/>
      </xdr:nvSpPr>
      <xdr:spPr>
        <a:xfrm>
          <a:off x="939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rgbClr val="000000"/>
              </a:solidFill>
              <a:latin typeface="ＭＳ Ｐゴシック" panose="020B0600070205080204" pitchFamily="50" charset="-128"/>
              <a:ea typeface="ＭＳ Ｐゴシック" panose="020B0600070205080204" pitchFamily="50" charset="-128"/>
            </a:rPr>
            <a:t>　類似団体内平均値、全国平均及び大阪府平均をそれぞれ下回っている。経常経費の中で大きなウエイトを公債費が占めているため、それ以外の支出を抑制して収支のバランスを保っていることが要因となっている。</a:t>
          </a:r>
        </a:p>
        <a:p>
          <a:r>
            <a:rPr kumimoji="1" lang="ja-JP" altLang="en-US" sz="105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50">
              <a:solidFill>
                <a:srgbClr val="000000"/>
              </a:solidFill>
              <a:latin typeface="ＭＳ Ｐゴシック" panose="020B0600070205080204" pitchFamily="50" charset="-128"/>
              <a:ea typeface="ＭＳ Ｐゴシック" panose="020B0600070205080204" pitchFamily="50" charset="-128"/>
            </a:rPr>
            <a:t>2</a:t>
          </a:r>
          <a:r>
            <a:rPr kumimoji="1" lang="ja-JP" altLang="en-US" sz="1050">
              <a:solidFill>
                <a:srgbClr val="000000"/>
              </a:solidFill>
              <a:latin typeface="ＭＳ Ｐゴシック" panose="020B0600070205080204" pitchFamily="50" charset="-128"/>
              <a:ea typeface="ＭＳ Ｐゴシック" panose="020B0600070205080204" pitchFamily="50" charset="-128"/>
            </a:rPr>
            <a:t>年度については　物件費及び扶助費の経常収支比率の減少が大きくなっていることから本項目の数値も減少している。</a:t>
          </a:r>
          <a:endParaRPr kumimoji="1" lang="en-US" altLang="ja-JP" sz="105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050">
              <a:solidFill>
                <a:srgbClr val="000000"/>
              </a:solidFill>
              <a:latin typeface="ＭＳ Ｐゴシック" panose="020B0600070205080204" pitchFamily="50" charset="-128"/>
              <a:ea typeface="ＭＳ Ｐゴシック" panose="020B0600070205080204" pitchFamily="50" charset="-128"/>
            </a:rPr>
            <a:t>　今後も事業の精査や効率化、市長戦略による行財政改革プランの取り組みを進め、経常経費全般を抑制し、全国平均を上回らない数値となるように努める。</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10413</xdr:rowOff>
    </xdr:to>
    <xdr:cxnSp macro="">
      <xdr:nvCxnSpPr>
        <xdr:cNvPr id="419" name="直線コネクタ 418"/>
        <xdr:cNvCxnSpPr/>
      </xdr:nvCxnSpPr>
      <xdr:spPr>
        <a:xfrm flipV="1">
          <a:off x="16510000" y="12814300"/>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0" name="公債費以外最小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1" name="直線コネクタ 420"/>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2"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3" name="直線コネクタ 422"/>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168148</xdr:rowOff>
    </xdr:from>
    <xdr:to>
      <xdr:col>82</xdr:col>
      <xdr:colOff>107950</xdr:colOff>
      <xdr:row>78</xdr:row>
      <xdr:rowOff>40132</xdr:rowOff>
    </xdr:to>
    <xdr:cxnSp macro="">
      <xdr:nvCxnSpPr>
        <xdr:cNvPr id="424" name="直線コネクタ 423"/>
        <xdr:cNvCxnSpPr/>
      </xdr:nvCxnSpPr>
      <xdr:spPr>
        <a:xfrm flipV="1">
          <a:off x="15671800" y="13198348"/>
          <a:ext cx="8382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146575</xdr:rowOff>
    </xdr:from>
    <xdr:ext cx="762000" cy="259045"/>
    <xdr:sp macro="" textlink="">
      <xdr:nvSpPr>
        <xdr:cNvPr id="425" name="公債費以外平均値テキスト"/>
        <xdr:cNvSpPr txBox="1"/>
      </xdr:nvSpPr>
      <xdr:spPr>
        <a:xfrm>
          <a:off x="16598900" y="13348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26" name="フローチャート: 判断 425"/>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115570</xdr:rowOff>
    </xdr:from>
    <xdr:to>
      <xdr:col>78</xdr:col>
      <xdr:colOff>69850</xdr:colOff>
      <xdr:row>78</xdr:row>
      <xdr:rowOff>40132</xdr:rowOff>
    </xdr:to>
    <xdr:cxnSp macro="">
      <xdr:nvCxnSpPr>
        <xdr:cNvPr id="427" name="直線コネクタ 426"/>
        <xdr:cNvCxnSpPr/>
      </xdr:nvCxnSpPr>
      <xdr:spPr>
        <a:xfrm>
          <a:off x="14782800" y="1331722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21337</xdr:rowOff>
    </xdr:from>
    <xdr:to>
      <xdr:col>78</xdr:col>
      <xdr:colOff>120650</xdr:colOff>
      <xdr:row>78</xdr:row>
      <xdr:rowOff>122937</xdr:rowOff>
    </xdr:to>
    <xdr:sp macro="" textlink="">
      <xdr:nvSpPr>
        <xdr:cNvPr id="428" name="フローチャート: 判断 427"/>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107714</xdr:rowOff>
    </xdr:from>
    <xdr:ext cx="736600" cy="259045"/>
    <xdr:sp macro="" textlink="">
      <xdr:nvSpPr>
        <xdr:cNvPr id="429" name="テキスト ボックス 428"/>
        <xdr:cNvSpPr txBox="1"/>
      </xdr:nvSpPr>
      <xdr:spPr>
        <a:xfrm>
          <a:off x="15290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78994</xdr:rowOff>
    </xdr:from>
    <xdr:to>
      <xdr:col>73</xdr:col>
      <xdr:colOff>180975</xdr:colOff>
      <xdr:row>77</xdr:row>
      <xdr:rowOff>115570</xdr:rowOff>
    </xdr:to>
    <xdr:cxnSp macro="">
      <xdr:nvCxnSpPr>
        <xdr:cNvPr id="430" name="直線コネクタ 429"/>
        <xdr:cNvCxnSpPr/>
      </xdr:nvCxnSpPr>
      <xdr:spPr>
        <a:xfrm>
          <a:off x="13893800" y="132806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3048</xdr:rowOff>
    </xdr:from>
    <xdr:to>
      <xdr:col>74</xdr:col>
      <xdr:colOff>31750</xdr:colOff>
      <xdr:row>78</xdr:row>
      <xdr:rowOff>104648</xdr:rowOff>
    </xdr:to>
    <xdr:sp macro="" textlink="">
      <xdr:nvSpPr>
        <xdr:cNvPr id="431" name="フローチャート: 判断 430"/>
        <xdr:cNvSpPr/>
      </xdr:nvSpPr>
      <xdr:spPr>
        <a:xfrm>
          <a:off x="14732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89425</xdr:rowOff>
    </xdr:from>
    <xdr:ext cx="762000" cy="259045"/>
    <xdr:sp macro="" textlink="">
      <xdr:nvSpPr>
        <xdr:cNvPr id="432" name="テキスト ボックス 431"/>
        <xdr:cNvSpPr txBox="1"/>
      </xdr:nvSpPr>
      <xdr:spPr>
        <a:xfrm>
          <a:off x="14401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60706</xdr:rowOff>
    </xdr:from>
    <xdr:to>
      <xdr:col>69</xdr:col>
      <xdr:colOff>92075</xdr:colOff>
      <xdr:row>77</xdr:row>
      <xdr:rowOff>78994</xdr:rowOff>
    </xdr:to>
    <xdr:cxnSp macro="">
      <xdr:nvCxnSpPr>
        <xdr:cNvPr id="433" name="直線コネクタ 432"/>
        <xdr:cNvCxnSpPr/>
      </xdr:nvCxnSpPr>
      <xdr:spPr>
        <a:xfrm>
          <a:off x="13004800" y="132623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169926</xdr:rowOff>
    </xdr:from>
    <xdr:to>
      <xdr:col>69</xdr:col>
      <xdr:colOff>142875</xdr:colOff>
      <xdr:row>78</xdr:row>
      <xdr:rowOff>100076</xdr:rowOff>
    </xdr:to>
    <xdr:sp macro="" textlink="">
      <xdr:nvSpPr>
        <xdr:cNvPr id="434" name="フローチャート: 判断 433"/>
        <xdr:cNvSpPr/>
      </xdr:nvSpPr>
      <xdr:spPr>
        <a:xfrm>
          <a:off x="13843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84853</xdr:rowOff>
    </xdr:from>
    <xdr:ext cx="762000" cy="259045"/>
    <xdr:sp macro="" textlink="">
      <xdr:nvSpPr>
        <xdr:cNvPr id="435" name="テキスト ボックス 434"/>
        <xdr:cNvSpPr txBox="1"/>
      </xdr:nvSpPr>
      <xdr:spPr>
        <a:xfrm>
          <a:off x="13512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36" name="フローチャート: 判断 435"/>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61992</xdr:rowOff>
    </xdr:from>
    <xdr:ext cx="762000" cy="259045"/>
    <xdr:sp macro="" textlink="">
      <xdr:nvSpPr>
        <xdr:cNvPr id="437" name="テキスト ボックス 436"/>
        <xdr:cNvSpPr txBox="1"/>
      </xdr:nvSpPr>
      <xdr:spPr>
        <a:xfrm>
          <a:off x="12623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43" name="楕円 442"/>
        <xdr:cNvSpPr/>
      </xdr:nvSpPr>
      <xdr:spPr>
        <a:xfrm>
          <a:off x="164592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133875</xdr:rowOff>
    </xdr:from>
    <xdr:ext cx="762000" cy="259045"/>
    <xdr:sp macro="" textlink="">
      <xdr:nvSpPr>
        <xdr:cNvPr id="444" name="公債費以外該当値テキスト"/>
        <xdr:cNvSpPr txBox="1"/>
      </xdr:nvSpPr>
      <xdr:spPr>
        <a:xfrm>
          <a:off x="16598900" y="1299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160782</xdr:rowOff>
    </xdr:from>
    <xdr:to>
      <xdr:col>78</xdr:col>
      <xdr:colOff>120650</xdr:colOff>
      <xdr:row>78</xdr:row>
      <xdr:rowOff>90932</xdr:rowOff>
    </xdr:to>
    <xdr:sp macro="" textlink="">
      <xdr:nvSpPr>
        <xdr:cNvPr id="445" name="楕円 444"/>
        <xdr:cNvSpPr/>
      </xdr:nvSpPr>
      <xdr:spPr>
        <a:xfrm>
          <a:off x="15621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101109</xdr:rowOff>
    </xdr:from>
    <xdr:ext cx="736600" cy="259045"/>
    <xdr:sp macro="" textlink="">
      <xdr:nvSpPr>
        <xdr:cNvPr id="446" name="テキスト ボックス 445"/>
        <xdr:cNvSpPr txBox="1"/>
      </xdr:nvSpPr>
      <xdr:spPr>
        <a:xfrm>
          <a:off x="15290800" y="13131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64770</xdr:rowOff>
    </xdr:from>
    <xdr:to>
      <xdr:col>74</xdr:col>
      <xdr:colOff>31750</xdr:colOff>
      <xdr:row>77</xdr:row>
      <xdr:rowOff>166370</xdr:rowOff>
    </xdr:to>
    <xdr:sp macro="" textlink="">
      <xdr:nvSpPr>
        <xdr:cNvPr id="447" name="楕円 446"/>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5097</xdr:rowOff>
    </xdr:from>
    <xdr:ext cx="762000" cy="259045"/>
    <xdr:sp macro="" textlink="">
      <xdr:nvSpPr>
        <xdr:cNvPr id="448" name="テキスト ボックス 447"/>
        <xdr:cNvSpPr txBox="1"/>
      </xdr:nvSpPr>
      <xdr:spPr>
        <a:xfrm>
          <a:off x="14401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28194</xdr:rowOff>
    </xdr:from>
    <xdr:to>
      <xdr:col>69</xdr:col>
      <xdr:colOff>142875</xdr:colOff>
      <xdr:row>77</xdr:row>
      <xdr:rowOff>129794</xdr:rowOff>
    </xdr:to>
    <xdr:sp macro="" textlink="">
      <xdr:nvSpPr>
        <xdr:cNvPr id="449" name="楕円 448"/>
        <xdr:cNvSpPr/>
      </xdr:nvSpPr>
      <xdr:spPr>
        <a:xfrm>
          <a:off x="13843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139971</xdr:rowOff>
    </xdr:from>
    <xdr:ext cx="762000" cy="259045"/>
    <xdr:sp macro="" textlink="">
      <xdr:nvSpPr>
        <xdr:cNvPr id="450" name="テキスト ボックス 449"/>
        <xdr:cNvSpPr txBox="1"/>
      </xdr:nvSpPr>
      <xdr:spPr>
        <a:xfrm>
          <a:off x="13512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51" name="楕円 450"/>
        <xdr:cNvSpPr/>
      </xdr:nvSpPr>
      <xdr:spPr>
        <a:xfrm>
          <a:off x="12954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121683</xdr:rowOff>
    </xdr:from>
    <xdr:ext cx="762000" cy="259045"/>
    <xdr:sp macro="" textlink="">
      <xdr:nvSpPr>
        <xdr:cNvPr id="452" name="テキスト ボックス 451"/>
        <xdr:cNvSpPr txBox="1"/>
      </xdr:nvSpPr>
      <xdr:spPr>
        <a:xfrm>
          <a:off x="12623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大阪府交野市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100444</xdr:rowOff>
    </xdr:from>
    <xdr:to>
      <xdr:col>29</xdr:col>
      <xdr:colOff>127000</xdr:colOff>
      <xdr:row>19</xdr:row>
      <xdr:rowOff>28435</xdr:rowOff>
    </xdr:to>
    <xdr:cxnSp macro="">
      <xdr:nvCxnSpPr>
        <xdr:cNvPr id="45" name="直線コネクタ 44"/>
        <xdr:cNvCxnSpPr/>
      </xdr:nvCxnSpPr>
      <xdr:spPr bwMode="auto">
        <a:xfrm flipV="1">
          <a:off x="5651500" y="2205469"/>
          <a:ext cx="0" cy="11281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512</xdr:rowOff>
    </xdr:from>
    <xdr:ext cx="762000" cy="259045"/>
    <xdr:sp macro="" textlink="">
      <xdr:nvSpPr>
        <xdr:cNvPr id="46" name="人口1人当たり決算額の推移最小値テキスト130"/>
        <xdr:cNvSpPr txBox="1"/>
      </xdr:nvSpPr>
      <xdr:spPr>
        <a:xfrm>
          <a:off x="5740400" y="330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51,674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28435</xdr:rowOff>
    </xdr:from>
    <xdr:to>
      <xdr:col>30</xdr:col>
      <xdr:colOff>25400</xdr:colOff>
      <xdr:row>19</xdr:row>
      <xdr:rowOff>28435</xdr:rowOff>
    </xdr:to>
    <xdr:cxnSp macro="">
      <xdr:nvCxnSpPr>
        <xdr:cNvPr id="47" name="直線コネクタ 46"/>
        <xdr:cNvCxnSpPr/>
      </xdr:nvCxnSpPr>
      <xdr:spPr bwMode="auto">
        <a:xfrm>
          <a:off x="5562600" y="3333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15371</xdr:rowOff>
    </xdr:from>
    <xdr:ext cx="762000" cy="259045"/>
    <xdr:sp macro="" textlink="">
      <xdr:nvSpPr>
        <xdr:cNvPr id="48" name="人口1人当たり決算額の推移最大値テキスト130"/>
        <xdr:cNvSpPr txBox="1"/>
      </xdr:nvSpPr>
      <xdr:spPr>
        <a:xfrm>
          <a:off x="5740400" y="194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110,894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100444</xdr:rowOff>
    </xdr:from>
    <xdr:to>
      <xdr:col>30</xdr:col>
      <xdr:colOff>25400</xdr:colOff>
      <xdr:row>12</xdr:row>
      <xdr:rowOff>100444</xdr:rowOff>
    </xdr:to>
    <xdr:cxnSp macro="">
      <xdr:nvCxnSpPr>
        <xdr:cNvPr id="49" name="直線コネクタ 48"/>
        <xdr:cNvCxnSpPr/>
      </xdr:nvCxnSpPr>
      <xdr:spPr bwMode="auto">
        <a:xfrm>
          <a:off x="5562600" y="2205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161823</xdr:rowOff>
    </xdr:from>
    <xdr:to>
      <xdr:col>29</xdr:col>
      <xdr:colOff>127000</xdr:colOff>
      <xdr:row>17</xdr:row>
      <xdr:rowOff>24987</xdr:rowOff>
    </xdr:to>
    <xdr:cxnSp macro="">
      <xdr:nvCxnSpPr>
        <xdr:cNvPr id="50" name="直線コネクタ 49"/>
        <xdr:cNvCxnSpPr/>
      </xdr:nvCxnSpPr>
      <xdr:spPr bwMode="auto">
        <a:xfrm flipV="1">
          <a:off x="5003800" y="2952648"/>
          <a:ext cx="647700" cy="34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146601</xdr:rowOff>
    </xdr:from>
    <xdr:ext cx="762000" cy="259045"/>
    <xdr:sp macro="" textlink="">
      <xdr:nvSpPr>
        <xdr:cNvPr id="51" name="人口1人当たり決算額の推移平均値テキスト130"/>
        <xdr:cNvSpPr txBox="1"/>
      </xdr:nvSpPr>
      <xdr:spPr>
        <a:xfrm>
          <a:off x="5740400" y="29374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121006</xdr:rowOff>
    </xdr:from>
    <xdr:to>
      <xdr:col>29</xdr:col>
      <xdr:colOff>177800</xdr:colOff>
      <xdr:row>17</xdr:row>
      <xdr:rowOff>51156</xdr:rowOff>
    </xdr:to>
    <xdr:sp macro="" textlink="">
      <xdr:nvSpPr>
        <xdr:cNvPr id="52" name="フローチャート: 判断 51"/>
        <xdr:cNvSpPr/>
      </xdr:nvSpPr>
      <xdr:spPr bwMode="auto">
        <a:xfrm>
          <a:off x="5600700" y="2911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24987</xdr:rowOff>
    </xdr:from>
    <xdr:to>
      <xdr:col>26</xdr:col>
      <xdr:colOff>50800</xdr:colOff>
      <xdr:row>17</xdr:row>
      <xdr:rowOff>39561</xdr:rowOff>
    </xdr:to>
    <xdr:cxnSp macro="">
      <xdr:nvCxnSpPr>
        <xdr:cNvPr id="53" name="直線コネクタ 52"/>
        <xdr:cNvCxnSpPr/>
      </xdr:nvCxnSpPr>
      <xdr:spPr bwMode="auto">
        <a:xfrm flipV="1">
          <a:off x="4305300" y="2987262"/>
          <a:ext cx="698500" cy="14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154457</xdr:rowOff>
    </xdr:from>
    <xdr:to>
      <xdr:col>26</xdr:col>
      <xdr:colOff>101600</xdr:colOff>
      <xdr:row>17</xdr:row>
      <xdr:rowOff>84607</xdr:rowOff>
    </xdr:to>
    <xdr:sp macro="" textlink="">
      <xdr:nvSpPr>
        <xdr:cNvPr id="54" name="フローチャート: 判断 53"/>
        <xdr:cNvSpPr/>
      </xdr:nvSpPr>
      <xdr:spPr bwMode="auto">
        <a:xfrm>
          <a:off x="49530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69384</xdr:rowOff>
    </xdr:from>
    <xdr:ext cx="736600" cy="259045"/>
    <xdr:sp macro="" textlink="">
      <xdr:nvSpPr>
        <xdr:cNvPr id="55" name="テキスト ボックス 54"/>
        <xdr:cNvSpPr txBox="1"/>
      </xdr:nvSpPr>
      <xdr:spPr>
        <a:xfrm>
          <a:off x="4622800" y="3031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39561</xdr:rowOff>
    </xdr:from>
    <xdr:to>
      <xdr:col>22</xdr:col>
      <xdr:colOff>114300</xdr:colOff>
      <xdr:row>17</xdr:row>
      <xdr:rowOff>59754</xdr:rowOff>
    </xdr:to>
    <xdr:cxnSp macro="">
      <xdr:nvCxnSpPr>
        <xdr:cNvPr id="56" name="直線コネクタ 55"/>
        <xdr:cNvCxnSpPr/>
      </xdr:nvCxnSpPr>
      <xdr:spPr bwMode="auto">
        <a:xfrm flipV="1">
          <a:off x="3606800" y="3001836"/>
          <a:ext cx="698500" cy="20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1181</xdr:rowOff>
    </xdr:from>
    <xdr:to>
      <xdr:col>22</xdr:col>
      <xdr:colOff>165100</xdr:colOff>
      <xdr:row>17</xdr:row>
      <xdr:rowOff>102781</xdr:rowOff>
    </xdr:to>
    <xdr:sp macro="" textlink="">
      <xdr:nvSpPr>
        <xdr:cNvPr id="57" name="フローチャート: 判断 56"/>
        <xdr:cNvSpPr/>
      </xdr:nvSpPr>
      <xdr:spPr bwMode="auto">
        <a:xfrm>
          <a:off x="42545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87558</xdr:rowOff>
    </xdr:from>
    <xdr:ext cx="762000" cy="259045"/>
    <xdr:sp macro="" textlink="">
      <xdr:nvSpPr>
        <xdr:cNvPr id="58" name="テキスト ボックス 57"/>
        <xdr:cNvSpPr txBox="1"/>
      </xdr:nvSpPr>
      <xdr:spPr>
        <a:xfrm>
          <a:off x="3924300" y="3049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59754</xdr:rowOff>
    </xdr:from>
    <xdr:to>
      <xdr:col>18</xdr:col>
      <xdr:colOff>177800</xdr:colOff>
      <xdr:row>17</xdr:row>
      <xdr:rowOff>93624</xdr:rowOff>
    </xdr:to>
    <xdr:cxnSp macro="">
      <xdr:nvCxnSpPr>
        <xdr:cNvPr id="59" name="直線コネクタ 58"/>
        <xdr:cNvCxnSpPr/>
      </xdr:nvCxnSpPr>
      <xdr:spPr bwMode="auto">
        <a:xfrm flipV="1">
          <a:off x="2908300" y="3022029"/>
          <a:ext cx="698500" cy="33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11373</xdr:rowOff>
    </xdr:from>
    <xdr:to>
      <xdr:col>19</xdr:col>
      <xdr:colOff>38100</xdr:colOff>
      <xdr:row>17</xdr:row>
      <xdr:rowOff>112973</xdr:rowOff>
    </xdr:to>
    <xdr:sp macro="" textlink="">
      <xdr:nvSpPr>
        <xdr:cNvPr id="60" name="フローチャート: 判断 59"/>
        <xdr:cNvSpPr/>
      </xdr:nvSpPr>
      <xdr:spPr bwMode="auto">
        <a:xfrm>
          <a:off x="3556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97750</xdr:rowOff>
    </xdr:from>
    <xdr:ext cx="762000" cy="259045"/>
    <xdr:sp macro="" textlink="">
      <xdr:nvSpPr>
        <xdr:cNvPr id="61" name="テキスト ボックス 60"/>
        <xdr:cNvSpPr txBox="1"/>
      </xdr:nvSpPr>
      <xdr:spPr>
        <a:xfrm>
          <a:off x="3225800" y="306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18383</xdr:rowOff>
    </xdr:from>
    <xdr:to>
      <xdr:col>15</xdr:col>
      <xdr:colOff>101600</xdr:colOff>
      <xdr:row>17</xdr:row>
      <xdr:rowOff>119983</xdr:rowOff>
    </xdr:to>
    <xdr:sp macro="" textlink="">
      <xdr:nvSpPr>
        <xdr:cNvPr id="62" name="フローチャート: 判断 61"/>
        <xdr:cNvSpPr/>
      </xdr:nvSpPr>
      <xdr:spPr bwMode="auto">
        <a:xfrm>
          <a:off x="2857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130160</xdr:rowOff>
    </xdr:from>
    <xdr:ext cx="762000" cy="259045"/>
    <xdr:sp macro="" textlink="">
      <xdr:nvSpPr>
        <xdr:cNvPr id="63" name="テキスト ボックス 62"/>
        <xdr:cNvSpPr txBox="1"/>
      </xdr:nvSpPr>
      <xdr:spPr>
        <a:xfrm>
          <a:off x="25273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111023</xdr:rowOff>
    </xdr:from>
    <xdr:to>
      <xdr:col>29</xdr:col>
      <xdr:colOff>177800</xdr:colOff>
      <xdr:row>17</xdr:row>
      <xdr:rowOff>41173</xdr:rowOff>
    </xdr:to>
    <xdr:sp macro="" textlink="">
      <xdr:nvSpPr>
        <xdr:cNvPr id="69" name="楕円 68"/>
        <xdr:cNvSpPr/>
      </xdr:nvSpPr>
      <xdr:spPr bwMode="auto">
        <a:xfrm>
          <a:off x="5600700" y="2901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127550</xdr:rowOff>
    </xdr:from>
    <xdr:ext cx="762000" cy="259045"/>
    <xdr:sp macro="" textlink="">
      <xdr:nvSpPr>
        <xdr:cNvPr id="70" name="人口1人当たり決算額の推移該当値テキスト130"/>
        <xdr:cNvSpPr txBox="1"/>
      </xdr:nvSpPr>
      <xdr:spPr>
        <a:xfrm>
          <a:off x="5740400" y="27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71,672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145637</xdr:rowOff>
    </xdr:from>
    <xdr:to>
      <xdr:col>26</xdr:col>
      <xdr:colOff>101600</xdr:colOff>
      <xdr:row>17</xdr:row>
      <xdr:rowOff>75787</xdr:rowOff>
    </xdr:to>
    <xdr:sp macro="" textlink="">
      <xdr:nvSpPr>
        <xdr:cNvPr id="71" name="楕円 70"/>
        <xdr:cNvSpPr/>
      </xdr:nvSpPr>
      <xdr:spPr bwMode="auto">
        <a:xfrm>
          <a:off x="4953000" y="2936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85964</xdr:rowOff>
    </xdr:from>
    <xdr:ext cx="736600" cy="259045"/>
    <xdr:sp macro="" textlink="">
      <xdr:nvSpPr>
        <xdr:cNvPr id="72" name="テキスト ボックス 71"/>
        <xdr:cNvSpPr txBox="1"/>
      </xdr:nvSpPr>
      <xdr:spPr>
        <a:xfrm>
          <a:off x="4622800" y="2705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69,855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160211</xdr:rowOff>
    </xdr:from>
    <xdr:to>
      <xdr:col>22</xdr:col>
      <xdr:colOff>165100</xdr:colOff>
      <xdr:row>17</xdr:row>
      <xdr:rowOff>90361</xdr:rowOff>
    </xdr:to>
    <xdr:sp macro="" textlink="">
      <xdr:nvSpPr>
        <xdr:cNvPr id="73" name="楕円 72"/>
        <xdr:cNvSpPr/>
      </xdr:nvSpPr>
      <xdr:spPr bwMode="auto">
        <a:xfrm>
          <a:off x="4254500" y="2951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100538</xdr:rowOff>
    </xdr:from>
    <xdr:ext cx="762000" cy="259045"/>
    <xdr:sp macro="" textlink="">
      <xdr:nvSpPr>
        <xdr:cNvPr id="74" name="テキスト ボックス 73"/>
        <xdr:cNvSpPr txBox="1"/>
      </xdr:nvSpPr>
      <xdr:spPr>
        <a:xfrm>
          <a:off x="3924300" y="271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69,090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8954</xdr:rowOff>
    </xdr:from>
    <xdr:to>
      <xdr:col>19</xdr:col>
      <xdr:colOff>38100</xdr:colOff>
      <xdr:row>17</xdr:row>
      <xdr:rowOff>110554</xdr:rowOff>
    </xdr:to>
    <xdr:sp macro="" textlink="">
      <xdr:nvSpPr>
        <xdr:cNvPr id="75" name="楕円 74"/>
        <xdr:cNvSpPr/>
      </xdr:nvSpPr>
      <xdr:spPr bwMode="auto">
        <a:xfrm>
          <a:off x="3556000" y="2971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120731</xdr:rowOff>
    </xdr:from>
    <xdr:ext cx="762000" cy="259045"/>
    <xdr:sp macro="" textlink="">
      <xdr:nvSpPr>
        <xdr:cNvPr id="76" name="テキスト ボックス 75"/>
        <xdr:cNvSpPr txBox="1"/>
      </xdr:nvSpPr>
      <xdr:spPr>
        <a:xfrm>
          <a:off x="3225800" y="274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68,030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42824</xdr:rowOff>
    </xdr:from>
    <xdr:to>
      <xdr:col>15</xdr:col>
      <xdr:colOff>101600</xdr:colOff>
      <xdr:row>17</xdr:row>
      <xdr:rowOff>144424</xdr:rowOff>
    </xdr:to>
    <xdr:sp macro="" textlink="">
      <xdr:nvSpPr>
        <xdr:cNvPr id="77" name="楕円 76"/>
        <xdr:cNvSpPr/>
      </xdr:nvSpPr>
      <xdr:spPr bwMode="auto">
        <a:xfrm>
          <a:off x="2857500" y="3005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129201</xdr:rowOff>
    </xdr:from>
    <xdr:ext cx="762000" cy="259045"/>
    <xdr:sp macro="" textlink="">
      <xdr:nvSpPr>
        <xdr:cNvPr id="78" name="テキスト ボックス 77"/>
        <xdr:cNvSpPr txBox="1"/>
      </xdr:nvSpPr>
      <xdr:spPr>
        <a:xfrm>
          <a:off x="2527300" y="3091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66,252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102932</xdr:rowOff>
    </xdr:from>
    <xdr:to>
      <xdr:col>29</xdr:col>
      <xdr:colOff>127000</xdr:colOff>
      <xdr:row>37</xdr:row>
      <xdr:rowOff>340447</xdr:rowOff>
    </xdr:to>
    <xdr:cxnSp macro="">
      <xdr:nvCxnSpPr>
        <xdr:cNvPr id="108" name="直線コネクタ 107"/>
        <xdr:cNvCxnSpPr/>
      </xdr:nvCxnSpPr>
      <xdr:spPr bwMode="auto">
        <a:xfrm flipV="1">
          <a:off x="5651500" y="6027482"/>
          <a:ext cx="0" cy="1437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312524</xdr:rowOff>
    </xdr:from>
    <xdr:ext cx="762000" cy="259045"/>
    <xdr:sp macro="" textlink="">
      <xdr:nvSpPr>
        <xdr:cNvPr id="109" name="人口1人当たり決算額の推移最小値テキスト445"/>
        <xdr:cNvSpPr txBox="1"/>
      </xdr:nvSpPr>
      <xdr:spPr>
        <a:xfrm>
          <a:off x="5740400" y="7437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340447</xdr:rowOff>
    </xdr:from>
    <xdr:to>
      <xdr:col>30</xdr:col>
      <xdr:colOff>25400</xdr:colOff>
      <xdr:row>37</xdr:row>
      <xdr:rowOff>340447</xdr:rowOff>
    </xdr:to>
    <xdr:cxnSp macro="">
      <xdr:nvCxnSpPr>
        <xdr:cNvPr id="110" name="直線コネクタ 109"/>
        <xdr:cNvCxnSpPr/>
      </xdr:nvCxnSpPr>
      <xdr:spPr bwMode="auto">
        <a:xfrm>
          <a:off x="5562600" y="74651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17859</xdr:rowOff>
    </xdr:from>
    <xdr:ext cx="762000" cy="259045"/>
    <xdr:sp macro="" textlink="">
      <xdr:nvSpPr>
        <xdr:cNvPr id="111" name="人口1人当たり決算額の推移最大値テキスト445"/>
        <xdr:cNvSpPr txBox="1"/>
      </xdr:nvSpPr>
      <xdr:spPr>
        <a:xfrm>
          <a:off x="5740400" y="577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38,487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102932</xdr:rowOff>
    </xdr:from>
    <xdr:to>
      <xdr:col>30</xdr:col>
      <xdr:colOff>25400</xdr:colOff>
      <xdr:row>33</xdr:row>
      <xdr:rowOff>102932</xdr:rowOff>
    </xdr:to>
    <xdr:cxnSp macro="">
      <xdr:nvCxnSpPr>
        <xdr:cNvPr id="112" name="直線コネクタ 111"/>
        <xdr:cNvCxnSpPr/>
      </xdr:nvCxnSpPr>
      <xdr:spPr bwMode="auto">
        <a:xfrm>
          <a:off x="5562600" y="60274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116942</xdr:rowOff>
    </xdr:from>
    <xdr:to>
      <xdr:col>29</xdr:col>
      <xdr:colOff>127000</xdr:colOff>
      <xdr:row>35</xdr:row>
      <xdr:rowOff>133890</xdr:rowOff>
    </xdr:to>
    <xdr:cxnSp macro="">
      <xdr:nvCxnSpPr>
        <xdr:cNvPr id="113" name="直線コネクタ 112"/>
        <xdr:cNvCxnSpPr/>
      </xdr:nvCxnSpPr>
      <xdr:spPr bwMode="auto">
        <a:xfrm flipV="1">
          <a:off x="5003800" y="6727292"/>
          <a:ext cx="647700" cy="16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210845</xdr:rowOff>
    </xdr:from>
    <xdr:ext cx="762000" cy="259045"/>
    <xdr:sp macro="" textlink="">
      <xdr:nvSpPr>
        <xdr:cNvPr id="114" name="人口1人当たり決算額の推移平均値テキスト445"/>
        <xdr:cNvSpPr txBox="1"/>
      </xdr:nvSpPr>
      <xdr:spPr>
        <a:xfrm>
          <a:off x="5740400" y="6821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238768</xdr:rowOff>
    </xdr:from>
    <xdr:to>
      <xdr:col>29</xdr:col>
      <xdr:colOff>177800</xdr:colOff>
      <xdr:row>35</xdr:row>
      <xdr:rowOff>340368</xdr:rowOff>
    </xdr:to>
    <xdr:sp macro="" textlink="">
      <xdr:nvSpPr>
        <xdr:cNvPr id="115" name="フローチャート: 判断 114"/>
        <xdr:cNvSpPr/>
      </xdr:nvSpPr>
      <xdr:spPr bwMode="auto">
        <a:xfrm>
          <a:off x="56007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133890</xdr:rowOff>
    </xdr:from>
    <xdr:to>
      <xdr:col>26</xdr:col>
      <xdr:colOff>50800</xdr:colOff>
      <xdr:row>35</xdr:row>
      <xdr:rowOff>188167</xdr:rowOff>
    </xdr:to>
    <xdr:cxnSp macro="">
      <xdr:nvCxnSpPr>
        <xdr:cNvPr id="116" name="直線コネクタ 115"/>
        <xdr:cNvCxnSpPr/>
      </xdr:nvCxnSpPr>
      <xdr:spPr bwMode="auto">
        <a:xfrm flipV="1">
          <a:off x="4305300" y="6744240"/>
          <a:ext cx="698500" cy="54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248369</xdr:rowOff>
    </xdr:from>
    <xdr:to>
      <xdr:col>26</xdr:col>
      <xdr:colOff>101600</xdr:colOff>
      <xdr:row>36</xdr:row>
      <xdr:rowOff>7069</xdr:rowOff>
    </xdr:to>
    <xdr:sp macro="" textlink="">
      <xdr:nvSpPr>
        <xdr:cNvPr id="117" name="フローチャート: 判断 116"/>
        <xdr:cNvSpPr/>
      </xdr:nvSpPr>
      <xdr:spPr bwMode="auto">
        <a:xfrm>
          <a:off x="49530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334746</xdr:rowOff>
    </xdr:from>
    <xdr:ext cx="736600" cy="259045"/>
    <xdr:sp macro="" textlink="">
      <xdr:nvSpPr>
        <xdr:cNvPr id="118" name="テキスト ボックス 117"/>
        <xdr:cNvSpPr txBox="1"/>
      </xdr:nvSpPr>
      <xdr:spPr>
        <a:xfrm>
          <a:off x="4622800" y="6945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149991</xdr:rowOff>
    </xdr:from>
    <xdr:to>
      <xdr:col>22</xdr:col>
      <xdr:colOff>114300</xdr:colOff>
      <xdr:row>35</xdr:row>
      <xdr:rowOff>188167</xdr:rowOff>
    </xdr:to>
    <xdr:cxnSp macro="">
      <xdr:nvCxnSpPr>
        <xdr:cNvPr id="119" name="直線コネクタ 118"/>
        <xdr:cNvCxnSpPr/>
      </xdr:nvCxnSpPr>
      <xdr:spPr bwMode="auto">
        <a:xfrm>
          <a:off x="3606800" y="6760341"/>
          <a:ext cx="698500" cy="38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253136</xdr:rowOff>
    </xdr:from>
    <xdr:to>
      <xdr:col>22</xdr:col>
      <xdr:colOff>165100</xdr:colOff>
      <xdr:row>36</xdr:row>
      <xdr:rowOff>11836</xdr:rowOff>
    </xdr:to>
    <xdr:sp macro="" textlink="">
      <xdr:nvSpPr>
        <xdr:cNvPr id="120" name="フローチャート: 判断 119"/>
        <xdr:cNvSpPr/>
      </xdr:nvSpPr>
      <xdr:spPr bwMode="auto">
        <a:xfrm>
          <a:off x="4254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339513</xdr:rowOff>
    </xdr:from>
    <xdr:ext cx="762000" cy="259045"/>
    <xdr:sp macro="" textlink="">
      <xdr:nvSpPr>
        <xdr:cNvPr id="121" name="テキスト ボックス 120"/>
        <xdr:cNvSpPr txBox="1"/>
      </xdr:nvSpPr>
      <xdr:spPr>
        <a:xfrm>
          <a:off x="39243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7703</xdr:rowOff>
    </xdr:from>
    <xdr:to>
      <xdr:col>18</xdr:col>
      <xdr:colOff>177800</xdr:colOff>
      <xdr:row>35</xdr:row>
      <xdr:rowOff>149991</xdr:rowOff>
    </xdr:to>
    <xdr:cxnSp macro="">
      <xdr:nvCxnSpPr>
        <xdr:cNvPr id="122" name="直線コネクタ 121"/>
        <xdr:cNvCxnSpPr/>
      </xdr:nvCxnSpPr>
      <xdr:spPr bwMode="auto">
        <a:xfrm>
          <a:off x="2908300" y="6618053"/>
          <a:ext cx="698500" cy="142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234391</xdr:rowOff>
    </xdr:from>
    <xdr:to>
      <xdr:col>19</xdr:col>
      <xdr:colOff>38100</xdr:colOff>
      <xdr:row>35</xdr:row>
      <xdr:rowOff>335991</xdr:rowOff>
    </xdr:to>
    <xdr:sp macro="" textlink="">
      <xdr:nvSpPr>
        <xdr:cNvPr id="123" name="フローチャート: 判断 122"/>
        <xdr:cNvSpPr/>
      </xdr:nvSpPr>
      <xdr:spPr bwMode="auto">
        <a:xfrm>
          <a:off x="3556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320768</xdr:rowOff>
    </xdr:from>
    <xdr:ext cx="762000" cy="259045"/>
    <xdr:sp macro="" textlink="">
      <xdr:nvSpPr>
        <xdr:cNvPr id="124" name="テキスト ボックス 123"/>
        <xdr:cNvSpPr txBox="1"/>
      </xdr:nvSpPr>
      <xdr:spPr>
        <a:xfrm>
          <a:off x="32258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214209</xdr:rowOff>
    </xdr:from>
    <xdr:to>
      <xdr:col>15</xdr:col>
      <xdr:colOff>101600</xdr:colOff>
      <xdr:row>35</xdr:row>
      <xdr:rowOff>315809</xdr:rowOff>
    </xdr:to>
    <xdr:sp macro="" textlink="">
      <xdr:nvSpPr>
        <xdr:cNvPr id="125" name="フローチャート: 判断 124"/>
        <xdr:cNvSpPr/>
      </xdr:nvSpPr>
      <xdr:spPr bwMode="auto">
        <a:xfrm>
          <a:off x="2857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300586</xdr:rowOff>
    </xdr:from>
    <xdr:ext cx="762000" cy="259045"/>
    <xdr:sp macro="" textlink="">
      <xdr:nvSpPr>
        <xdr:cNvPr id="126" name="テキスト ボックス 125"/>
        <xdr:cNvSpPr txBox="1"/>
      </xdr:nvSpPr>
      <xdr:spPr>
        <a:xfrm>
          <a:off x="25273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66142</xdr:rowOff>
    </xdr:from>
    <xdr:to>
      <xdr:col>29</xdr:col>
      <xdr:colOff>177800</xdr:colOff>
      <xdr:row>35</xdr:row>
      <xdr:rowOff>167742</xdr:rowOff>
    </xdr:to>
    <xdr:sp macro="" textlink="">
      <xdr:nvSpPr>
        <xdr:cNvPr id="132" name="楕円 131"/>
        <xdr:cNvSpPr/>
      </xdr:nvSpPr>
      <xdr:spPr bwMode="auto">
        <a:xfrm>
          <a:off x="5600700" y="6676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254119</xdr:rowOff>
    </xdr:from>
    <xdr:ext cx="762000" cy="259045"/>
    <xdr:sp macro="" textlink="">
      <xdr:nvSpPr>
        <xdr:cNvPr id="133" name="人口1人当たり決算額の推移該当値テキスト445"/>
        <xdr:cNvSpPr txBox="1"/>
      </xdr:nvSpPr>
      <xdr:spPr>
        <a:xfrm>
          <a:off x="5740400" y="6521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17,058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83090</xdr:rowOff>
    </xdr:from>
    <xdr:to>
      <xdr:col>26</xdr:col>
      <xdr:colOff>101600</xdr:colOff>
      <xdr:row>35</xdr:row>
      <xdr:rowOff>184690</xdr:rowOff>
    </xdr:to>
    <xdr:sp macro="" textlink="">
      <xdr:nvSpPr>
        <xdr:cNvPr id="134" name="楕円 133"/>
        <xdr:cNvSpPr/>
      </xdr:nvSpPr>
      <xdr:spPr bwMode="auto">
        <a:xfrm>
          <a:off x="4953000" y="6693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194867</xdr:rowOff>
    </xdr:from>
    <xdr:ext cx="736600" cy="259045"/>
    <xdr:sp macro="" textlink="">
      <xdr:nvSpPr>
        <xdr:cNvPr id="135" name="テキスト ボックス 134"/>
        <xdr:cNvSpPr txBox="1"/>
      </xdr:nvSpPr>
      <xdr:spPr>
        <a:xfrm>
          <a:off x="4622800" y="646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16,539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137367</xdr:rowOff>
    </xdr:from>
    <xdr:to>
      <xdr:col>22</xdr:col>
      <xdr:colOff>165100</xdr:colOff>
      <xdr:row>35</xdr:row>
      <xdr:rowOff>238967</xdr:rowOff>
    </xdr:to>
    <xdr:sp macro="" textlink="">
      <xdr:nvSpPr>
        <xdr:cNvPr id="136" name="楕円 135"/>
        <xdr:cNvSpPr/>
      </xdr:nvSpPr>
      <xdr:spPr bwMode="auto">
        <a:xfrm>
          <a:off x="4254500" y="6747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249144</xdr:rowOff>
    </xdr:from>
    <xdr:ext cx="762000" cy="259045"/>
    <xdr:sp macro="" textlink="">
      <xdr:nvSpPr>
        <xdr:cNvPr id="137" name="テキスト ボックス 136"/>
        <xdr:cNvSpPr txBox="1"/>
      </xdr:nvSpPr>
      <xdr:spPr>
        <a:xfrm>
          <a:off x="3924300" y="6516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99191</xdr:rowOff>
    </xdr:from>
    <xdr:to>
      <xdr:col>19</xdr:col>
      <xdr:colOff>38100</xdr:colOff>
      <xdr:row>35</xdr:row>
      <xdr:rowOff>200791</xdr:rowOff>
    </xdr:to>
    <xdr:sp macro="" textlink="">
      <xdr:nvSpPr>
        <xdr:cNvPr id="138" name="楕円 137"/>
        <xdr:cNvSpPr/>
      </xdr:nvSpPr>
      <xdr:spPr bwMode="auto">
        <a:xfrm>
          <a:off x="3556000" y="6709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210968</xdr:rowOff>
    </xdr:from>
    <xdr:ext cx="762000" cy="259045"/>
    <xdr:sp macro="" textlink="">
      <xdr:nvSpPr>
        <xdr:cNvPr id="139" name="テキスト ボックス 138"/>
        <xdr:cNvSpPr txBox="1"/>
      </xdr:nvSpPr>
      <xdr:spPr>
        <a:xfrm>
          <a:off x="3225800" y="6478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299803</xdr:rowOff>
    </xdr:from>
    <xdr:to>
      <xdr:col>15</xdr:col>
      <xdr:colOff>101600</xdr:colOff>
      <xdr:row>35</xdr:row>
      <xdr:rowOff>58503</xdr:rowOff>
    </xdr:to>
    <xdr:sp macro="" textlink="">
      <xdr:nvSpPr>
        <xdr:cNvPr id="140" name="楕円 139"/>
        <xdr:cNvSpPr/>
      </xdr:nvSpPr>
      <xdr:spPr bwMode="auto">
        <a:xfrm>
          <a:off x="2857500" y="6567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68680</xdr:rowOff>
    </xdr:from>
    <xdr:ext cx="762000" cy="259045"/>
    <xdr:sp macro="" textlink="">
      <xdr:nvSpPr>
        <xdr:cNvPr id="141" name="テキスト ボックス 140"/>
        <xdr:cNvSpPr txBox="1"/>
      </xdr:nvSpPr>
      <xdr:spPr>
        <a:xfrm>
          <a:off x="2527300" y="633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20,403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大阪府交野市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77,614
77,020
25.55
35,752,941
35,288,636
378,427
15,110,578
28,227,912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69.4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171437</xdr:rowOff>
    </xdr:from>
    <xdr:to>
      <xdr:col>24</xdr:col>
      <xdr:colOff>62865</xdr:colOff>
      <xdr:row>38</xdr:row>
      <xdr:rowOff>152064</xdr:rowOff>
    </xdr:to>
    <xdr:cxnSp macro="">
      <xdr:nvCxnSpPr>
        <xdr:cNvPr id="56" name="直線コネクタ 55"/>
        <xdr:cNvCxnSpPr/>
      </xdr:nvCxnSpPr>
      <xdr:spPr>
        <a:xfrm flipV="1">
          <a:off x="4633595" y="5314937"/>
          <a:ext cx="1270" cy="135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155891</xdr:rowOff>
    </xdr:from>
    <xdr:ext cx="534377" cy="259045"/>
    <xdr:sp macro="" textlink="">
      <xdr:nvSpPr>
        <xdr:cNvPr id="57" name="人件費最小値テキスト"/>
        <xdr:cNvSpPr txBox="1"/>
      </xdr:nvSpPr>
      <xdr:spPr>
        <a:xfrm>
          <a:off x="4686300" y="667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43,351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152064</xdr:rowOff>
    </xdr:from>
    <xdr:to>
      <xdr:col>24</xdr:col>
      <xdr:colOff>152400</xdr:colOff>
      <xdr:row>38</xdr:row>
      <xdr:rowOff>152064</xdr:rowOff>
    </xdr:to>
    <xdr:cxnSp macro="">
      <xdr:nvCxnSpPr>
        <xdr:cNvPr id="58" name="直線コネクタ 57"/>
        <xdr:cNvCxnSpPr/>
      </xdr:nvCxnSpPr>
      <xdr:spPr>
        <a:xfrm>
          <a:off x="4546600" y="6667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118114</xdr:rowOff>
    </xdr:from>
    <xdr:ext cx="599010" cy="259045"/>
    <xdr:sp macro="" textlink="">
      <xdr:nvSpPr>
        <xdr:cNvPr id="59" name="人件費最大値テキスト"/>
        <xdr:cNvSpPr txBox="1"/>
      </xdr:nvSpPr>
      <xdr:spPr>
        <a:xfrm>
          <a:off x="4686300" y="509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114,334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171437</xdr:rowOff>
    </xdr:from>
    <xdr:to>
      <xdr:col>24</xdr:col>
      <xdr:colOff>152400</xdr:colOff>
      <xdr:row>30</xdr:row>
      <xdr:rowOff>171437</xdr:rowOff>
    </xdr:to>
    <xdr:cxnSp macro="">
      <xdr:nvCxnSpPr>
        <xdr:cNvPr id="60" name="直線コネクタ 59"/>
        <xdr:cNvCxnSpPr/>
      </xdr:nvCxnSpPr>
      <xdr:spPr>
        <a:xfrm>
          <a:off x="4546600" y="531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17475</xdr:rowOff>
    </xdr:from>
    <xdr:to>
      <xdr:col>24</xdr:col>
      <xdr:colOff>63500</xdr:colOff>
      <xdr:row>36</xdr:row>
      <xdr:rowOff>99695</xdr:rowOff>
    </xdr:to>
    <xdr:cxnSp macro="">
      <xdr:nvCxnSpPr>
        <xdr:cNvPr id="61" name="直線コネクタ 60"/>
        <xdr:cNvCxnSpPr/>
      </xdr:nvCxnSpPr>
      <xdr:spPr>
        <a:xfrm flipV="1">
          <a:off x="3797300" y="6189675"/>
          <a:ext cx="838200" cy="8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42295</xdr:rowOff>
    </xdr:from>
    <xdr:ext cx="534377" cy="259045"/>
    <xdr:sp macro="" textlink="">
      <xdr:nvSpPr>
        <xdr:cNvPr id="62" name="人件費平均値テキスト"/>
        <xdr:cNvSpPr txBox="1"/>
      </xdr:nvSpPr>
      <xdr:spPr>
        <a:xfrm>
          <a:off x="4686300" y="6214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63868</xdr:rowOff>
    </xdr:from>
    <xdr:to>
      <xdr:col>24</xdr:col>
      <xdr:colOff>114300</xdr:colOff>
      <xdr:row>36</xdr:row>
      <xdr:rowOff>165468</xdr:rowOff>
    </xdr:to>
    <xdr:sp macro="" textlink="">
      <xdr:nvSpPr>
        <xdr:cNvPr id="63" name="フローチャート: 判断 62"/>
        <xdr:cNvSpPr/>
      </xdr:nvSpPr>
      <xdr:spPr>
        <a:xfrm>
          <a:off x="45847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99695</xdr:rowOff>
    </xdr:from>
    <xdr:to>
      <xdr:col>19</xdr:col>
      <xdr:colOff>177800</xdr:colOff>
      <xdr:row>36</xdr:row>
      <xdr:rowOff>114497</xdr:rowOff>
    </xdr:to>
    <xdr:cxnSp macro="">
      <xdr:nvCxnSpPr>
        <xdr:cNvPr id="64" name="直線コネクタ 63"/>
        <xdr:cNvCxnSpPr/>
      </xdr:nvCxnSpPr>
      <xdr:spPr>
        <a:xfrm flipV="1">
          <a:off x="2908300" y="6271895"/>
          <a:ext cx="889000" cy="1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169786</xdr:rowOff>
    </xdr:from>
    <xdr:to>
      <xdr:col>20</xdr:col>
      <xdr:colOff>38100</xdr:colOff>
      <xdr:row>37</xdr:row>
      <xdr:rowOff>99936</xdr:rowOff>
    </xdr:to>
    <xdr:sp macro="" textlink="">
      <xdr:nvSpPr>
        <xdr:cNvPr id="65" name="フローチャート: 判断 64"/>
        <xdr:cNvSpPr/>
      </xdr:nvSpPr>
      <xdr:spPr>
        <a:xfrm>
          <a:off x="3746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91063</xdr:rowOff>
    </xdr:from>
    <xdr:ext cx="534377" cy="259045"/>
    <xdr:sp macro="" textlink="">
      <xdr:nvSpPr>
        <xdr:cNvPr id="66" name="テキスト ボックス 65"/>
        <xdr:cNvSpPr txBox="1"/>
      </xdr:nvSpPr>
      <xdr:spPr>
        <a:xfrm>
          <a:off x="3530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102648</xdr:rowOff>
    </xdr:from>
    <xdr:to>
      <xdr:col>15</xdr:col>
      <xdr:colOff>50800</xdr:colOff>
      <xdr:row>36</xdr:row>
      <xdr:rowOff>114497</xdr:rowOff>
    </xdr:to>
    <xdr:cxnSp macro="">
      <xdr:nvCxnSpPr>
        <xdr:cNvPr id="67" name="直線コネクタ 66"/>
        <xdr:cNvCxnSpPr/>
      </xdr:nvCxnSpPr>
      <xdr:spPr>
        <a:xfrm>
          <a:off x="2019300" y="6274848"/>
          <a:ext cx="889000" cy="1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9938</xdr:rowOff>
    </xdr:from>
    <xdr:to>
      <xdr:col>15</xdr:col>
      <xdr:colOff>101600</xdr:colOff>
      <xdr:row>37</xdr:row>
      <xdr:rowOff>111538</xdr:rowOff>
    </xdr:to>
    <xdr:sp macro="" textlink="">
      <xdr:nvSpPr>
        <xdr:cNvPr id="68" name="フローチャート: 判断 67"/>
        <xdr:cNvSpPr/>
      </xdr:nvSpPr>
      <xdr:spPr>
        <a:xfrm>
          <a:off x="2857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102665</xdr:rowOff>
    </xdr:from>
    <xdr:ext cx="534377" cy="259045"/>
    <xdr:sp macro="" textlink="">
      <xdr:nvSpPr>
        <xdr:cNvPr id="69" name="テキスト ボックス 68"/>
        <xdr:cNvSpPr txBox="1"/>
      </xdr:nvSpPr>
      <xdr:spPr>
        <a:xfrm>
          <a:off x="2641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102648</xdr:rowOff>
    </xdr:from>
    <xdr:to>
      <xdr:col>10</xdr:col>
      <xdr:colOff>114300</xdr:colOff>
      <xdr:row>36</xdr:row>
      <xdr:rowOff>128632</xdr:rowOff>
    </xdr:to>
    <xdr:cxnSp macro="">
      <xdr:nvCxnSpPr>
        <xdr:cNvPr id="70" name="直線コネクタ 69"/>
        <xdr:cNvCxnSpPr/>
      </xdr:nvCxnSpPr>
      <xdr:spPr>
        <a:xfrm flipV="1">
          <a:off x="1130300" y="6274848"/>
          <a:ext cx="889000" cy="2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6680</xdr:rowOff>
    </xdr:from>
    <xdr:to>
      <xdr:col>10</xdr:col>
      <xdr:colOff>165100</xdr:colOff>
      <xdr:row>37</xdr:row>
      <xdr:rowOff>108280</xdr:rowOff>
    </xdr:to>
    <xdr:sp macro="" textlink="">
      <xdr:nvSpPr>
        <xdr:cNvPr id="71" name="フローチャート: 判断 70"/>
        <xdr:cNvSpPr/>
      </xdr:nvSpPr>
      <xdr:spPr>
        <a:xfrm>
          <a:off x="1968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99407</xdr:rowOff>
    </xdr:from>
    <xdr:ext cx="534377" cy="259045"/>
    <xdr:sp macro="" textlink="">
      <xdr:nvSpPr>
        <xdr:cNvPr id="72" name="テキスト ボックス 71"/>
        <xdr:cNvSpPr txBox="1"/>
      </xdr:nvSpPr>
      <xdr:spPr>
        <a:xfrm>
          <a:off x="1752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170567</xdr:rowOff>
    </xdr:from>
    <xdr:to>
      <xdr:col>6</xdr:col>
      <xdr:colOff>38100</xdr:colOff>
      <xdr:row>37</xdr:row>
      <xdr:rowOff>100717</xdr:rowOff>
    </xdr:to>
    <xdr:sp macro="" textlink="">
      <xdr:nvSpPr>
        <xdr:cNvPr id="73" name="フローチャート: 判断 72"/>
        <xdr:cNvSpPr/>
      </xdr:nvSpPr>
      <xdr:spPr>
        <a:xfrm>
          <a:off x="1079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91844</xdr:rowOff>
    </xdr:from>
    <xdr:ext cx="534377" cy="259045"/>
    <xdr:sp macro="" textlink="">
      <xdr:nvSpPr>
        <xdr:cNvPr id="74" name="テキスト ボックス 73"/>
        <xdr:cNvSpPr txBox="1"/>
      </xdr:nvSpPr>
      <xdr:spPr>
        <a:xfrm>
          <a:off x="863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138125</xdr:rowOff>
    </xdr:from>
    <xdr:to>
      <xdr:col>24</xdr:col>
      <xdr:colOff>114300</xdr:colOff>
      <xdr:row>36</xdr:row>
      <xdr:rowOff>68275</xdr:rowOff>
    </xdr:to>
    <xdr:sp macro="" textlink="">
      <xdr:nvSpPr>
        <xdr:cNvPr id="80" name="楕円 79"/>
        <xdr:cNvSpPr/>
      </xdr:nvSpPr>
      <xdr:spPr>
        <a:xfrm>
          <a:off x="4584700" y="613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161002</xdr:rowOff>
    </xdr:from>
    <xdr:ext cx="534377" cy="259045"/>
    <xdr:sp macro="" textlink="">
      <xdr:nvSpPr>
        <xdr:cNvPr id="81" name="人件費該当値テキスト"/>
        <xdr:cNvSpPr txBox="1"/>
      </xdr:nvSpPr>
      <xdr:spPr>
        <a:xfrm>
          <a:off x="4686300" y="599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68,416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48895</xdr:rowOff>
    </xdr:from>
    <xdr:to>
      <xdr:col>20</xdr:col>
      <xdr:colOff>38100</xdr:colOff>
      <xdr:row>36</xdr:row>
      <xdr:rowOff>150495</xdr:rowOff>
    </xdr:to>
    <xdr:sp macro="" textlink="">
      <xdr:nvSpPr>
        <xdr:cNvPr id="82" name="楕円 81"/>
        <xdr:cNvSpPr/>
      </xdr:nvSpPr>
      <xdr:spPr>
        <a:xfrm>
          <a:off x="3746500" y="622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167022</xdr:rowOff>
    </xdr:from>
    <xdr:ext cx="534377" cy="259045"/>
    <xdr:sp macro="" textlink="">
      <xdr:nvSpPr>
        <xdr:cNvPr id="83" name="テキスト ボックス 82"/>
        <xdr:cNvSpPr txBox="1"/>
      </xdr:nvSpPr>
      <xdr:spPr>
        <a:xfrm>
          <a:off x="3530111" y="5996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64,100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63697</xdr:rowOff>
    </xdr:from>
    <xdr:to>
      <xdr:col>15</xdr:col>
      <xdr:colOff>101600</xdr:colOff>
      <xdr:row>36</xdr:row>
      <xdr:rowOff>165297</xdr:rowOff>
    </xdr:to>
    <xdr:sp macro="" textlink="">
      <xdr:nvSpPr>
        <xdr:cNvPr id="84" name="楕円 83"/>
        <xdr:cNvSpPr/>
      </xdr:nvSpPr>
      <xdr:spPr>
        <a:xfrm>
          <a:off x="2857500" y="623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10374</xdr:rowOff>
    </xdr:from>
    <xdr:ext cx="534377" cy="259045"/>
    <xdr:sp macro="" textlink="">
      <xdr:nvSpPr>
        <xdr:cNvPr id="85" name="テキスト ボックス 84"/>
        <xdr:cNvSpPr txBox="1"/>
      </xdr:nvSpPr>
      <xdr:spPr>
        <a:xfrm>
          <a:off x="2641111" y="601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63,323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51848</xdr:rowOff>
    </xdr:from>
    <xdr:to>
      <xdr:col>10</xdr:col>
      <xdr:colOff>165100</xdr:colOff>
      <xdr:row>36</xdr:row>
      <xdr:rowOff>153448</xdr:rowOff>
    </xdr:to>
    <xdr:sp macro="" textlink="">
      <xdr:nvSpPr>
        <xdr:cNvPr id="86" name="楕円 85"/>
        <xdr:cNvSpPr/>
      </xdr:nvSpPr>
      <xdr:spPr>
        <a:xfrm>
          <a:off x="1968500" y="622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169975</xdr:rowOff>
    </xdr:from>
    <xdr:ext cx="534377" cy="259045"/>
    <xdr:sp macro="" textlink="">
      <xdr:nvSpPr>
        <xdr:cNvPr id="87" name="テキスト ボックス 86"/>
        <xdr:cNvSpPr txBox="1"/>
      </xdr:nvSpPr>
      <xdr:spPr>
        <a:xfrm>
          <a:off x="1752111" y="599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63,945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77832</xdr:rowOff>
    </xdr:from>
    <xdr:to>
      <xdr:col>6</xdr:col>
      <xdr:colOff>38100</xdr:colOff>
      <xdr:row>37</xdr:row>
      <xdr:rowOff>7982</xdr:rowOff>
    </xdr:to>
    <xdr:sp macro="" textlink="">
      <xdr:nvSpPr>
        <xdr:cNvPr id="88" name="楕円 87"/>
        <xdr:cNvSpPr/>
      </xdr:nvSpPr>
      <xdr:spPr>
        <a:xfrm>
          <a:off x="1079500" y="625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24509</xdr:rowOff>
    </xdr:from>
    <xdr:ext cx="534377" cy="259045"/>
    <xdr:sp macro="" textlink="">
      <xdr:nvSpPr>
        <xdr:cNvPr id="89" name="テキスト ボックス 88"/>
        <xdr:cNvSpPr txBox="1"/>
      </xdr:nvSpPr>
      <xdr:spPr>
        <a:xfrm>
          <a:off x="863111" y="602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62,581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11836</xdr:rowOff>
    </xdr:from>
    <xdr:to>
      <xdr:col>24</xdr:col>
      <xdr:colOff>62865</xdr:colOff>
      <xdr:row>56</xdr:row>
      <xdr:rowOff>74930</xdr:rowOff>
    </xdr:to>
    <xdr:cxnSp macro="">
      <xdr:nvCxnSpPr>
        <xdr:cNvPr id="114" name="直線コネクタ 113"/>
        <xdr:cNvCxnSpPr/>
      </xdr:nvCxnSpPr>
      <xdr:spPr>
        <a:xfrm flipV="1">
          <a:off x="4633595" y="8584336"/>
          <a:ext cx="1270" cy="1091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78757</xdr:rowOff>
    </xdr:from>
    <xdr:ext cx="534377" cy="259045"/>
    <xdr:sp macro="" textlink="">
      <xdr:nvSpPr>
        <xdr:cNvPr id="115" name="物件費最小値テキスト"/>
        <xdr:cNvSpPr txBox="1"/>
      </xdr:nvSpPr>
      <xdr:spPr>
        <a:xfrm>
          <a:off x="4686300" y="967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45,400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74930</xdr:rowOff>
    </xdr:from>
    <xdr:to>
      <xdr:col>24</xdr:col>
      <xdr:colOff>152400</xdr:colOff>
      <xdr:row>56</xdr:row>
      <xdr:rowOff>74930</xdr:rowOff>
    </xdr:to>
    <xdr:cxnSp macro="">
      <xdr:nvCxnSpPr>
        <xdr:cNvPr id="116" name="直線コネクタ 115"/>
        <xdr:cNvCxnSpPr/>
      </xdr:nvCxnSpPr>
      <xdr:spPr>
        <a:xfrm>
          <a:off x="4546600" y="967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129963</xdr:rowOff>
    </xdr:from>
    <xdr:ext cx="599010" cy="259045"/>
    <xdr:sp macro="" textlink="">
      <xdr:nvSpPr>
        <xdr:cNvPr id="117" name="物件費最大値テキスト"/>
        <xdr:cNvSpPr txBox="1"/>
      </xdr:nvSpPr>
      <xdr:spPr>
        <a:xfrm>
          <a:off x="4686300" y="8359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11836</xdr:rowOff>
    </xdr:from>
    <xdr:to>
      <xdr:col>24</xdr:col>
      <xdr:colOff>152400</xdr:colOff>
      <xdr:row>50</xdr:row>
      <xdr:rowOff>11836</xdr:rowOff>
    </xdr:to>
    <xdr:cxnSp macro="">
      <xdr:nvCxnSpPr>
        <xdr:cNvPr id="118" name="直線コネクタ 117"/>
        <xdr:cNvCxnSpPr/>
      </xdr:nvCxnSpPr>
      <xdr:spPr>
        <a:xfrm>
          <a:off x="4546600" y="858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46793</xdr:rowOff>
    </xdr:from>
    <xdr:to>
      <xdr:col>24</xdr:col>
      <xdr:colOff>63500</xdr:colOff>
      <xdr:row>57</xdr:row>
      <xdr:rowOff>8884</xdr:rowOff>
    </xdr:to>
    <xdr:cxnSp macro="">
      <xdr:nvCxnSpPr>
        <xdr:cNvPr id="119" name="直線コネクタ 118"/>
        <xdr:cNvCxnSpPr/>
      </xdr:nvCxnSpPr>
      <xdr:spPr>
        <a:xfrm flipV="1">
          <a:off x="3797300" y="9647993"/>
          <a:ext cx="838200" cy="13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125589</xdr:rowOff>
    </xdr:from>
    <xdr:ext cx="534377" cy="259045"/>
    <xdr:sp macro="" textlink="">
      <xdr:nvSpPr>
        <xdr:cNvPr id="120" name="物件費平均値テキスト"/>
        <xdr:cNvSpPr txBox="1"/>
      </xdr:nvSpPr>
      <xdr:spPr>
        <a:xfrm>
          <a:off x="4686300" y="9212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102712</xdr:rowOff>
    </xdr:from>
    <xdr:to>
      <xdr:col>24</xdr:col>
      <xdr:colOff>114300</xdr:colOff>
      <xdr:row>55</xdr:row>
      <xdr:rowOff>32862</xdr:rowOff>
    </xdr:to>
    <xdr:sp macro="" textlink="">
      <xdr:nvSpPr>
        <xdr:cNvPr id="121" name="フローチャート: 判断 120"/>
        <xdr:cNvSpPr/>
      </xdr:nvSpPr>
      <xdr:spPr>
        <a:xfrm>
          <a:off x="4584700" y="93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8884</xdr:rowOff>
    </xdr:from>
    <xdr:to>
      <xdr:col>19</xdr:col>
      <xdr:colOff>177800</xdr:colOff>
      <xdr:row>57</xdr:row>
      <xdr:rowOff>101638</xdr:rowOff>
    </xdr:to>
    <xdr:cxnSp macro="">
      <xdr:nvCxnSpPr>
        <xdr:cNvPr id="122" name="直線コネクタ 121"/>
        <xdr:cNvCxnSpPr/>
      </xdr:nvCxnSpPr>
      <xdr:spPr>
        <a:xfrm flipV="1">
          <a:off x="2908300" y="9781534"/>
          <a:ext cx="889000" cy="9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22949</xdr:rowOff>
    </xdr:from>
    <xdr:to>
      <xdr:col>20</xdr:col>
      <xdr:colOff>38100</xdr:colOff>
      <xdr:row>55</xdr:row>
      <xdr:rowOff>124549</xdr:rowOff>
    </xdr:to>
    <xdr:sp macro="" textlink="">
      <xdr:nvSpPr>
        <xdr:cNvPr id="123" name="フローチャート: 判断 122"/>
        <xdr:cNvSpPr/>
      </xdr:nvSpPr>
      <xdr:spPr>
        <a:xfrm>
          <a:off x="3746500" y="9452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141076</xdr:rowOff>
    </xdr:from>
    <xdr:ext cx="534377" cy="259045"/>
    <xdr:sp macro="" textlink="">
      <xdr:nvSpPr>
        <xdr:cNvPr id="124" name="テキスト ボックス 123"/>
        <xdr:cNvSpPr txBox="1"/>
      </xdr:nvSpPr>
      <xdr:spPr>
        <a:xfrm>
          <a:off x="3530111" y="922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101638</xdr:rowOff>
    </xdr:from>
    <xdr:to>
      <xdr:col>15</xdr:col>
      <xdr:colOff>50800</xdr:colOff>
      <xdr:row>57</xdr:row>
      <xdr:rowOff>113430</xdr:rowOff>
    </xdr:to>
    <xdr:cxnSp macro="">
      <xdr:nvCxnSpPr>
        <xdr:cNvPr id="125" name="直線コネクタ 124"/>
        <xdr:cNvCxnSpPr/>
      </xdr:nvCxnSpPr>
      <xdr:spPr>
        <a:xfrm flipV="1">
          <a:off x="2019300" y="9874288"/>
          <a:ext cx="889000" cy="1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79832</xdr:rowOff>
    </xdr:from>
    <xdr:to>
      <xdr:col>15</xdr:col>
      <xdr:colOff>101600</xdr:colOff>
      <xdr:row>56</xdr:row>
      <xdr:rowOff>9982</xdr:rowOff>
    </xdr:to>
    <xdr:sp macro="" textlink="">
      <xdr:nvSpPr>
        <xdr:cNvPr id="126" name="フローチャート: 判断 125"/>
        <xdr:cNvSpPr/>
      </xdr:nvSpPr>
      <xdr:spPr>
        <a:xfrm>
          <a:off x="2857500" y="950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26509</xdr:rowOff>
    </xdr:from>
    <xdr:ext cx="534377" cy="259045"/>
    <xdr:sp macro="" textlink="">
      <xdr:nvSpPr>
        <xdr:cNvPr id="127" name="テキスト ボックス 126"/>
        <xdr:cNvSpPr txBox="1"/>
      </xdr:nvSpPr>
      <xdr:spPr>
        <a:xfrm>
          <a:off x="2641111" y="928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101676</xdr:rowOff>
    </xdr:from>
    <xdr:to>
      <xdr:col>10</xdr:col>
      <xdr:colOff>114300</xdr:colOff>
      <xdr:row>57</xdr:row>
      <xdr:rowOff>113430</xdr:rowOff>
    </xdr:to>
    <xdr:cxnSp macro="">
      <xdr:nvCxnSpPr>
        <xdr:cNvPr id="128" name="直線コネクタ 127"/>
        <xdr:cNvCxnSpPr/>
      </xdr:nvCxnSpPr>
      <xdr:spPr>
        <a:xfrm>
          <a:off x="1130300" y="9874326"/>
          <a:ext cx="889000" cy="1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100216</xdr:rowOff>
    </xdr:from>
    <xdr:to>
      <xdr:col>10</xdr:col>
      <xdr:colOff>165100</xdr:colOff>
      <xdr:row>56</xdr:row>
      <xdr:rowOff>30366</xdr:rowOff>
    </xdr:to>
    <xdr:sp macro="" textlink="">
      <xdr:nvSpPr>
        <xdr:cNvPr id="129" name="フローチャート: 判断 128"/>
        <xdr:cNvSpPr/>
      </xdr:nvSpPr>
      <xdr:spPr>
        <a:xfrm>
          <a:off x="1968500" y="952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46893</xdr:rowOff>
    </xdr:from>
    <xdr:ext cx="534377" cy="259045"/>
    <xdr:sp macro="" textlink="">
      <xdr:nvSpPr>
        <xdr:cNvPr id="130" name="テキスト ボックス 129"/>
        <xdr:cNvSpPr txBox="1"/>
      </xdr:nvSpPr>
      <xdr:spPr>
        <a:xfrm>
          <a:off x="1752111" y="930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102654</xdr:rowOff>
    </xdr:from>
    <xdr:to>
      <xdr:col>6</xdr:col>
      <xdr:colOff>38100</xdr:colOff>
      <xdr:row>56</xdr:row>
      <xdr:rowOff>32804</xdr:rowOff>
    </xdr:to>
    <xdr:sp macro="" textlink="">
      <xdr:nvSpPr>
        <xdr:cNvPr id="131" name="フローチャート: 判断 130"/>
        <xdr:cNvSpPr/>
      </xdr:nvSpPr>
      <xdr:spPr>
        <a:xfrm>
          <a:off x="1079500" y="953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49331</xdr:rowOff>
    </xdr:from>
    <xdr:ext cx="534377" cy="259045"/>
    <xdr:sp macro="" textlink="">
      <xdr:nvSpPr>
        <xdr:cNvPr id="132" name="テキスト ボックス 131"/>
        <xdr:cNvSpPr txBox="1"/>
      </xdr:nvSpPr>
      <xdr:spPr>
        <a:xfrm>
          <a:off x="863111" y="930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167443</xdr:rowOff>
    </xdr:from>
    <xdr:to>
      <xdr:col>24</xdr:col>
      <xdr:colOff>114300</xdr:colOff>
      <xdr:row>56</xdr:row>
      <xdr:rowOff>97593</xdr:rowOff>
    </xdr:to>
    <xdr:sp macro="" textlink="">
      <xdr:nvSpPr>
        <xdr:cNvPr id="138" name="楕円 137"/>
        <xdr:cNvSpPr/>
      </xdr:nvSpPr>
      <xdr:spPr>
        <a:xfrm>
          <a:off x="4584700" y="959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82370</xdr:rowOff>
    </xdr:from>
    <xdr:ext cx="534377" cy="259045"/>
    <xdr:sp macro="" textlink="">
      <xdr:nvSpPr>
        <xdr:cNvPr id="139" name="物件費該当値テキスト"/>
        <xdr:cNvSpPr txBox="1"/>
      </xdr:nvSpPr>
      <xdr:spPr>
        <a:xfrm>
          <a:off x="4686300" y="951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46,877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129534</xdr:rowOff>
    </xdr:from>
    <xdr:to>
      <xdr:col>20</xdr:col>
      <xdr:colOff>38100</xdr:colOff>
      <xdr:row>57</xdr:row>
      <xdr:rowOff>59684</xdr:rowOff>
    </xdr:to>
    <xdr:sp macro="" textlink="">
      <xdr:nvSpPr>
        <xdr:cNvPr id="140" name="楕円 139"/>
        <xdr:cNvSpPr/>
      </xdr:nvSpPr>
      <xdr:spPr>
        <a:xfrm>
          <a:off x="3746500" y="973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50811</xdr:rowOff>
    </xdr:from>
    <xdr:ext cx="534377" cy="259045"/>
    <xdr:sp macro="" textlink="">
      <xdr:nvSpPr>
        <xdr:cNvPr id="141" name="テキスト ボックス 140"/>
        <xdr:cNvSpPr txBox="1"/>
      </xdr:nvSpPr>
      <xdr:spPr>
        <a:xfrm>
          <a:off x="3530111" y="982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39,867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50838</xdr:rowOff>
    </xdr:from>
    <xdr:to>
      <xdr:col>15</xdr:col>
      <xdr:colOff>101600</xdr:colOff>
      <xdr:row>57</xdr:row>
      <xdr:rowOff>152438</xdr:rowOff>
    </xdr:to>
    <xdr:sp macro="" textlink="">
      <xdr:nvSpPr>
        <xdr:cNvPr id="142" name="楕円 141"/>
        <xdr:cNvSpPr/>
      </xdr:nvSpPr>
      <xdr:spPr>
        <a:xfrm>
          <a:off x="2857500" y="982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143565</xdr:rowOff>
    </xdr:from>
    <xdr:ext cx="534377" cy="259045"/>
    <xdr:sp macro="" textlink="">
      <xdr:nvSpPr>
        <xdr:cNvPr id="143" name="テキスト ボックス 142"/>
        <xdr:cNvSpPr txBox="1"/>
      </xdr:nvSpPr>
      <xdr:spPr>
        <a:xfrm>
          <a:off x="2641111" y="991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62630</xdr:rowOff>
    </xdr:from>
    <xdr:to>
      <xdr:col>10</xdr:col>
      <xdr:colOff>165100</xdr:colOff>
      <xdr:row>57</xdr:row>
      <xdr:rowOff>164230</xdr:rowOff>
    </xdr:to>
    <xdr:sp macro="" textlink="">
      <xdr:nvSpPr>
        <xdr:cNvPr id="144" name="楕円 143"/>
        <xdr:cNvSpPr/>
      </xdr:nvSpPr>
      <xdr:spPr>
        <a:xfrm>
          <a:off x="1968500" y="983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155357</xdr:rowOff>
    </xdr:from>
    <xdr:ext cx="534377" cy="259045"/>
    <xdr:sp macro="" textlink="">
      <xdr:nvSpPr>
        <xdr:cNvPr id="145" name="テキスト ボックス 144"/>
        <xdr:cNvSpPr txBox="1"/>
      </xdr:nvSpPr>
      <xdr:spPr>
        <a:xfrm>
          <a:off x="1752111" y="992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34,379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50876</xdr:rowOff>
    </xdr:from>
    <xdr:to>
      <xdr:col>6</xdr:col>
      <xdr:colOff>38100</xdr:colOff>
      <xdr:row>57</xdr:row>
      <xdr:rowOff>152476</xdr:rowOff>
    </xdr:to>
    <xdr:sp macro="" textlink="">
      <xdr:nvSpPr>
        <xdr:cNvPr id="146" name="楕円 145"/>
        <xdr:cNvSpPr/>
      </xdr:nvSpPr>
      <xdr:spPr>
        <a:xfrm>
          <a:off x="1079500" y="982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143603</xdr:rowOff>
    </xdr:from>
    <xdr:ext cx="534377" cy="259045"/>
    <xdr:sp macro="" textlink="">
      <xdr:nvSpPr>
        <xdr:cNvPr id="147" name="テキスト ボックス 146"/>
        <xdr:cNvSpPr txBox="1"/>
      </xdr:nvSpPr>
      <xdr:spPr>
        <a:xfrm>
          <a:off x="863111" y="991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42088</xdr:rowOff>
    </xdr:from>
    <xdr:to>
      <xdr:col>24</xdr:col>
      <xdr:colOff>62865</xdr:colOff>
      <xdr:row>78</xdr:row>
      <xdr:rowOff>124338</xdr:rowOff>
    </xdr:to>
    <xdr:cxnSp macro="">
      <xdr:nvCxnSpPr>
        <xdr:cNvPr id="169" name="直線コネクタ 168"/>
        <xdr:cNvCxnSpPr/>
      </xdr:nvCxnSpPr>
      <xdr:spPr>
        <a:xfrm flipV="1">
          <a:off x="4633595" y="12043588"/>
          <a:ext cx="1270" cy="145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128165</xdr:rowOff>
    </xdr:from>
    <xdr:ext cx="378565" cy="259045"/>
    <xdr:sp macro="" textlink="">
      <xdr:nvSpPr>
        <xdr:cNvPr id="170" name="維持補修費最小値テキスト"/>
        <xdr:cNvSpPr txBox="1"/>
      </xdr:nvSpPr>
      <xdr:spPr>
        <a:xfrm>
          <a:off x="4686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124338</xdr:rowOff>
    </xdr:from>
    <xdr:to>
      <xdr:col>24</xdr:col>
      <xdr:colOff>152400</xdr:colOff>
      <xdr:row>78</xdr:row>
      <xdr:rowOff>124338</xdr:rowOff>
    </xdr:to>
    <xdr:cxnSp macro="">
      <xdr:nvCxnSpPr>
        <xdr:cNvPr id="171" name="直線コネクタ 170"/>
        <xdr:cNvCxnSpPr/>
      </xdr:nvCxnSpPr>
      <xdr:spPr>
        <a:xfrm>
          <a:off x="4546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160215</xdr:rowOff>
    </xdr:from>
    <xdr:ext cx="534377" cy="259045"/>
    <xdr:sp macro="" textlink="">
      <xdr:nvSpPr>
        <xdr:cNvPr id="172" name="維持補修費最大値テキスト"/>
        <xdr:cNvSpPr txBox="1"/>
      </xdr:nvSpPr>
      <xdr:spPr>
        <a:xfrm>
          <a:off x="4686300" y="1181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42088</xdr:rowOff>
    </xdr:from>
    <xdr:to>
      <xdr:col>24</xdr:col>
      <xdr:colOff>152400</xdr:colOff>
      <xdr:row>70</xdr:row>
      <xdr:rowOff>42088</xdr:rowOff>
    </xdr:to>
    <xdr:cxnSp macro="">
      <xdr:nvCxnSpPr>
        <xdr:cNvPr id="173" name="直線コネクタ 172"/>
        <xdr:cNvCxnSpPr/>
      </xdr:nvCxnSpPr>
      <xdr:spPr>
        <a:xfrm>
          <a:off x="4546600" y="1204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95580</xdr:rowOff>
    </xdr:from>
    <xdr:to>
      <xdr:col>24</xdr:col>
      <xdr:colOff>63500</xdr:colOff>
      <xdr:row>78</xdr:row>
      <xdr:rowOff>95625</xdr:rowOff>
    </xdr:to>
    <xdr:cxnSp macro="">
      <xdr:nvCxnSpPr>
        <xdr:cNvPr id="174" name="直線コネクタ 173"/>
        <xdr:cNvCxnSpPr/>
      </xdr:nvCxnSpPr>
      <xdr:spPr>
        <a:xfrm flipV="1">
          <a:off x="3797300" y="13468680"/>
          <a:ext cx="8382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80870</xdr:rowOff>
    </xdr:from>
    <xdr:ext cx="469744" cy="259045"/>
    <xdr:sp macro="" textlink="">
      <xdr:nvSpPr>
        <xdr:cNvPr id="175" name="維持補修費平均値テキスト"/>
        <xdr:cNvSpPr txBox="1"/>
      </xdr:nvSpPr>
      <xdr:spPr>
        <a:xfrm>
          <a:off x="4686300" y="13111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57993</xdr:rowOff>
    </xdr:from>
    <xdr:to>
      <xdr:col>24</xdr:col>
      <xdr:colOff>114300</xdr:colOff>
      <xdr:row>77</xdr:row>
      <xdr:rowOff>159593</xdr:rowOff>
    </xdr:to>
    <xdr:sp macro="" textlink="">
      <xdr:nvSpPr>
        <xdr:cNvPr id="176" name="フローチャート: 判断 175"/>
        <xdr:cNvSpPr/>
      </xdr:nvSpPr>
      <xdr:spPr>
        <a:xfrm>
          <a:off x="4584700" y="1325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94391</xdr:rowOff>
    </xdr:from>
    <xdr:to>
      <xdr:col>19</xdr:col>
      <xdr:colOff>177800</xdr:colOff>
      <xdr:row>78</xdr:row>
      <xdr:rowOff>95625</xdr:rowOff>
    </xdr:to>
    <xdr:cxnSp macro="">
      <xdr:nvCxnSpPr>
        <xdr:cNvPr id="177" name="直線コネクタ 176"/>
        <xdr:cNvCxnSpPr/>
      </xdr:nvCxnSpPr>
      <xdr:spPr>
        <a:xfrm>
          <a:off x="2908300" y="13467491"/>
          <a:ext cx="8890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91232</xdr:rowOff>
    </xdr:from>
    <xdr:to>
      <xdr:col>20</xdr:col>
      <xdr:colOff>38100</xdr:colOff>
      <xdr:row>78</xdr:row>
      <xdr:rowOff>21382</xdr:rowOff>
    </xdr:to>
    <xdr:sp macro="" textlink="">
      <xdr:nvSpPr>
        <xdr:cNvPr id="178" name="フローチャート: 判断 177"/>
        <xdr:cNvSpPr/>
      </xdr:nvSpPr>
      <xdr:spPr>
        <a:xfrm>
          <a:off x="37465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37909</xdr:rowOff>
    </xdr:from>
    <xdr:ext cx="469744" cy="259045"/>
    <xdr:sp macro="" textlink="">
      <xdr:nvSpPr>
        <xdr:cNvPr id="179" name="テキスト ボックス 178"/>
        <xdr:cNvSpPr txBox="1"/>
      </xdr:nvSpPr>
      <xdr:spPr>
        <a:xfrm>
          <a:off x="3562428" y="13068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85888</xdr:rowOff>
    </xdr:from>
    <xdr:to>
      <xdr:col>15</xdr:col>
      <xdr:colOff>50800</xdr:colOff>
      <xdr:row>78</xdr:row>
      <xdr:rowOff>94391</xdr:rowOff>
    </xdr:to>
    <xdr:cxnSp macro="">
      <xdr:nvCxnSpPr>
        <xdr:cNvPr id="180" name="直線コネクタ 179"/>
        <xdr:cNvCxnSpPr/>
      </xdr:nvCxnSpPr>
      <xdr:spPr>
        <a:xfrm>
          <a:off x="2019300" y="13458988"/>
          <a:ext cx="889000" cy="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90043</xdr:rowOff>
    </xdr:from>
    <xdr:to>
      <xdr:col>15</xdr:col>
      <xdr:colOff>101600</xdr:colOff>
      <xdr:row>78</xdr:row>
      <xdr:rowOff>20193</xdr:rowOff>
    </xdr:to>
    <xdr:sp macro="" textlink="">
      <xdr:nvSpPr>
        <xdr:cNvPr id="181" name="フローチャート: 判断 180"/>
        <xdr:cNvSpPr/>
      </xdr:nvSpPr>
      <xdr:spPr>
        <a:xfrm>
          <a:off x="2857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36720</xdr:rowOff>
    </xdr:from>
    <xdr:ext cx="469744" cy="259045"/>
    <xdr:sp macro="" textlink="">
      <xdr:nvSpPr>
        <xdr:cNvPr id="182" name="テキスト ボックス 181"/>
        <xdr:cNvSpPr txBox="1"/>
      </xdr:nvSpPr>
      <xdr:spPr>
        <a:xfrm>
          <a:off x="2673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85201</xdr:rowOff>
    </xdr:from>
    <xdr:to>
      <xdr:col>10</xdr:col>
      <xdr:colOff>114300</xdr:colOff>
      <xdr:row>78</xdr:row>
      <xdr:rowOff>85888</xdr:rowOff>
    </xdr:to>
    <xdr:cxnSp macro="">
      <xdr:nvCxnSpPr>
        <xdr:cNvPr id="183" name="直線コネクタ 182"/>
        <xdr:cNvCxnSpPr/>
      </xdr:nvCxnSpPr>
      <xdr:spPr>
        <a:xfrm>
          <a:off x="1130300" y="13458301"/>
          <a:ext cx="8890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83733</xdr:rowOff>
    </xdr:from>
    <xdr:to>
      <xdr:col>10</xdr:col>
      <xdr:colOff>165100</xdr:colOff>
      <xdr:row>78</xdr:row>
      <xdr:rowOff>13883</xdr:rowOff>
    </xdr:to>
    <xdr:sp macro="" textlink="">
      <xdr:nvSpPr>
        <xdr:cNvPr id="184" name="フローチャート: 判断 183"/>
        <xdr:cNvSpPr/>
      </xdr:nvSpPr>
      <xdr:spPr>
        <a:xfrm>
          <a:off x="1968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30410</xdr:rowOff>
    </xdr:from>
    <xdr:ext cx="469744" cy="259045"/>
    <xdr:sp macro="" textlink="">
      <xdr:nvSpPr>
        <xdr:cNvPr id="185" name="テキスト ボックス 184"/>
        <xdr:cNvSpPr txBox="1"/>
      </xdr:nvSpPr>
      <xdr:spPr>
        <a:xfrm>
          <a:off x="1784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98365</xdr:rowOff>
    </xdr:from>
    <xdr:to>
      <xdr:col>6</xdr:col>
      <xdr:colOff>38100</xdr:colOff>
      <xdr:row>78</xdr:row>
      <xdr:rowOff>28515</xdr:rowOff>
    </xdr:to>
    <xdr:sp macro="" textlink="">
      <xdr:nvSpPr>
        <xdr:cNvPr id="186" name="フローチャート: 判断 185"/>
        <xdr:cNvSpPr/>
      </xdr:nvSpPr>
      <xdr:spPr>
        <a:xfrm>
          <a:off x="1079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45042</xdr:rowOff>
    </xdr:from>
    <xdr:ext cx="469744" cy="259045"/>
    <xdr:sp macro="" textlink="">
      <xdr:nvSpPr>
        <xdr:cNvPr id="187" name="テキスト ボックス 186"/>
        <xdr:cNvSpPr txBox="1"/>
      </xdr:nvSpPr>
      <xdr:spPr>
        <a:xfrm>
          <a:off x="895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44780</xdr:rowOff>
    </xdr:from>
    <xdr:to>
      <xdr:col>24</xdr:col>
      <xdr:colOff>114300</xdr:colOff>
      <xdr:row>78</xdr:row>
      <xdr:rowOff>146380</xdr:rowOff>
    </xdr:to>
    <xdr:sp macro="" textlink="">
      <xdr:nvSpPr>
        <xdr:cNvPr id="193" name="楕円 192"/>
        <xdr:cNvSpPr/>
      </xdr:nvSpPr>
      <xdr:spPr>
        <a:xfrm>
          <a:off x="4584700" y="134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131157</xdr:rowOff>
    </xdr:from>
    <xdr:ext cx="378565" cy="259045"/>
    <xdr:sp macro="" textlink="">
      <xdr:nvSpPr>
        <xdr:cNvPr id="194" name="維持補修費該当値テキスト"/>
        <xdr:cNvSpPr txBox="1"/>
      </xdr:nvSpPr>
      <xdr:spPr>
        <a:xfrm>
          <a:off x="4686300" y="13332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44825</xdr:rowOff>
    </xdr:from>
    <xdr:to>
      <xdr:col>20</xdr:col>
      <xdr:colOff>38100</xdr:colOff>
      <xdr:row>78</xdr:row>
      <xdr:rowOff>146425</xdr:rowOff>
    </xdr:to>
    <xdr:sp macro="" textlink="">
      <xdr:nvSpPr>
        <xdr:cNvPr id="195" name="楕円 194"/>
        <xdr:cNvSpPr/>
      </xdr:nvSpPr>
      <xdr:spPr>
        <a:xfrm>
          <a:off x="3746500" y="1341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137552</xdr:rowOff>
    </xdr:from>
    <xdr:ext cx="378565" cy="259045"/>
    <xdr:sp macro="" textlink="">
      <xdr:nvSpPr>
        <xdr:cNvPr id="196" name="テキスト ボックス 195"/>
        <xdr:cNvSpPr txBox="1"/>
      </xdr:nvSpPr>
      <xdr:spPr>
        <a:xfrm>
          <a:off x="3608017" y="13510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43591</xdr:rowOff>
    </xdr:from>
    <xdr:to>
      <xdr:col>15</xdr:col>
      <xdr:colOff>101600</xdr:colOff>
      <xdr:row>78</xdr:row>
      <xdr:rowOff>145191</xdr:rowOff>
    </xdr:to>
    <xdr:sp macro="" textlink="">
      <xdr:nvSpPr>
        <xdr:cNvPr id="197" name="楕円 196"/>
        <xdr:cNvSpPr/>
      </xdr:nvSpPr>
      <xdr:spPr>
        <a:xfrm>
          <a:off x="2857500" y="1341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136318</xdr:rowOff>
    </xdr:from>
    <xdr:ext cx="378565" cy="259045"/>
    <xdr:sp macro="" textlink="">
      <xdr:nvSpPr>
        <xdr:cNvPr id="198" name="テキスト ボックス 197"/>
        <xdr:cNvSpPr txBox="1"/>
      </xdr:nvSpPr>
      <xdr:spPr>
        <a:xfrm>
          <a:off x="2719017" y="1350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35088</xdr:rowOff>
    </xdr:from>
    <xdr:to>
      <xdr:col>10</xdr:col>
      <xdr:colOff>165100</xdr:colOff>
      <xdr:row>78</xdr:row>
      <xdr:rowOff>136688</xdr:rowOff>
    </xdr:to>
    <xdr:sp macro="" textlink="">
      <xdr:nvSpPr>
        <xdr:cNvPr id="199" name="楕円 198"/>
        <xdr:cNvSpPr/>
      </xdr:nvSpPr>
      <xdr:spPr>
        <a:xfrm>
          <a:off x="1968500" y="1340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127815</xdr:rowOff>
    </xdr:from>
    <xdr:ext cx="469744" cy="259045"/>
    <xdr:sp macro="" textlink="">
      <xdr:nvSpPr>
        <xdr:cNvPr id="200" name="テキスト ボックス 199"/>
        <xdr:cNvSpPr txBox="1"/>
      </xdr:nvSpPr>
      <xdr:spPr>
        <a:xfrm>
          <a:off x="1784428" y="13500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34401</xdr:rowOff>
    </xdr:from>
    <xdr:to>
      <xdr:col>6</xdr:col>
      <xdr:colOff>38100</xdr:colOff>
      <xdr:row>78</xdr:row>
      <xdr:rowOff>136001</xdr:rowOff>
    </xdr:to>
    <xdr:sp macro="" textlink="">
      <xdr:nvSpPr>
        <xdr:cNvPr id="201" name="楕円 200"/>
        <xdr:cNvSpPr/>
      </xdr:nvSpPr>
      <xdr:spPr>
        <a:xfrm>
          <a:off x="1079500" y="1340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127128</xdr:rowOff>
    </xdr:from>
    <xdr:ext cx="469744" cy="259045"/>
    <xdr:sp macro="" textlink="">
      <xdr:nvSpPr>
        <xdr:cNvPr id="202" name="テキスト ボックス 201"/>
        <xdr:cNvSpPr txBox="1"/>
      </xdr:nvSpPr>
      <xdr:spPr>
        <a:xfrm>
          <a:off x="895428" y="13500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141390</xdr:rowOff>
    </xdr:from>
    <xdr:to>
      <xdr:col>24</xdr:col>
      <xdr:colOff>62865</xdr:colOff>
      <xdr:row>98</xdr:row>
      <xdr:rowOff>150064</xdr:rowOff>
    </xdr:to>
    <xdr:cxnSp macro="">
      <xdr:nvCxnSpPr>
        <xdr:cNvPr id="227" name="直線コネクタ 226"/>
        <xdr:cNvCxnSpPr/>
      </xdr:nvCxnSpPr>
      <xdr:spPr>
        <a:xfrm flipV="1">
          <a:off x="4633595" y="15571890"/>
          <a:ext cx="1270" cy="1380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153891</xdr:rowOff>
    </xdr:from>
    <xdr:ext cx="534377" cy="259045"/>
    <xdr:sp macro="" textlink="">
      <xdr:nvSpPr>
        <xdr:cNvPr id="228" name="扶助費最小値テキスト"/>
        <xdr:cNvSpPr txBox="1"/>
      </xdr:nvSpPr>
      <xdr:spPr>
        <a:xfrm>
          <a:off x="4686300" y="1695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65,184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150064</xdr:rowOff>
    </xdr:from>
    <xdr:to>
      <xdr:col>24</xdr:col>
      <xdr:colOff>152400</xdr:colOff>
      <xdr:row>98</xdr:row>
      <xdr:rowOff>150064</xdr:rowOff>
    </xdr:to>
    <xdr:cxnSp macro="">
      <xdr:nvCxnSpPr>
        <xdr:cNvPr id="229" name="直線コネクタ 228"/>
        <xdr:cNvCxnSpPr/>
      </xdr:nvCxnSpPr>
      <xdr:spPr>
        <a:xfrm>
          <a:off x="4546600" y="1695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88067</xdr:rowOff>
    </xdr:from>
    <xdr:ext cx="599010" cy="259045"/>
    <xdr:sp macro="" textlink="">
      <xdr:nvSpPr>
        <xdr:cNvPr id="230" name="扶助費最大値テキスト"/>
        <xdr:cNvSpPr txBox="1"/>
      </xdr:nvSpPr>
      <xdr:spPr>
        <a:xfrm>
          <a:off x="4686300" y="1534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173,867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141390</xdr:rowOff>
    </xdr:from>
    <xdr:to>
      <xdr:col>24</xdr:col>
      <xdr:colOff>152400</xdr:colOff>
      <xdr:row>90</xdr:row>
      <xdr:rowOff>141390</xdr:rowOff>
    </xdr:to>
    <xdr:cxnSp macro="">
      <xdr:nvCxnSpPr>
        <xdr:cNvPr id="231" name="直線コネクタ 230"/>
        <xdr:cNvCxnSpPr/>
      </xdr:nvCxnSpPr>
      <xdr:spPr>
        <a:xfrm>
          <a:off x="4546600" y="15571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109779</xdr:rowOff>
    </xdr:from>
    <xdr:to>
      <xdr:col>24</xdr:col>
      <xdr:colOff>63500</xdr:colOff>
      <xdr:row>97</xdr:row>
      <xdr:rowOff>4851</xdr:rowOff>
    </xdr:to>
    <xdr:cxnSp macro="">
      <xdr:nvCxnSpPr>
        <xdr:cNvPr id="232" name="直線コネクタ 231"/>
        <xdr:cNvCxnSpPr/>
      </xdr:nvCxnSpPr>
      <xdr:spPr>
        <a:xfrm flipV="1">
          <a:off x="3797300" y="16568979"/>
          <a:ext cx="838200" cy="6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15842</xdr:rowOff>
    </xdr:from>
    <xdr:ext cx="599010" cy="259045"/>
    <xdr:sp macro="" textlink="">
      <xdr:nvSpPr>
        <xdr:cNvPr id="233" name="扶助費平均値テキスト"/>
        <xdr:cNvSpPr txBox="1"/>
      </xdr:nvSpPr>
      <xdr:spPr>
        <a:xfrm>
          <a:off x="4686300" y="16303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164415</xdr:rowOff>
    </xdr:from>
    <xdr:to>
      <xdr:col>24</xdr:col>
      <xdr:colOff>114300</xdr:colOff>
      <xdr:row>96</xdr:row>
      <xdr:rowOff>94565</xdr:rowOff>
    </xdr:to>
    <xdr:sp macro="" textlink="">
      <xdr:nvSpPr>
        <xdr:cNvPr id="234" name="フローチャート: 判断 233"/>
        <xdr:cNvSpPr/>
      </xdr:nvSpPr>
      <xdr:spPr>
        <a:xfrm>
          <a:off x="4584700" y="164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4851</xdr:rowOff>
    </xdr:from>
    <xdr:to>
      <xdr:col>19</xdr:col>
      <xdr:colOff>177800</xdr:colOff>
      <xdr:row>97</xdr:row>
      <xdr:rowOff>64122</xdr:rowOff>
    </xdr:to>
    <xdr:cxnSp macro="">
      <xdr:nvCxnSpPr>
        <xdr:cNvPr id="235" name="直線コネクタ 234"/>
        <xdr:cNvCxnSpPr/>
      </xdr:nvCxnSpPr>
      <xdr:spPr>
        <a:xfrm flipV="1">
          <a:off x="2908300" y="16635501"/>
          <a:ext cx="889000" cy="5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52236</xdr:rowOff>
    </xdr:from>
    <xdr:to>
      <xdr:col>20</xdr:col>
      <xdr:colOff>38100</xdr:colOff>
      <xdr:row>96</xdr:row>
      <xdr:rowOff>153836</xdr:rowOff>
    </xdr:to>
    <xdr:sp macro="" textlink="">
      <xdr:nvSpPr>
        <xdr:cNvPr id="236" name="フローチャート: 判断 235"/>
        <xdr:cNvSpPr/>
      </xdr:nvSpPr>
      <xdr:spPr>
        <a:xfrm>
          <a:off x="37465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170363</xdr:rowOff>
    </xdr:from>
    <xdr:ext cx="534377" cy="259045"/>
    <xdr:sp macro="" textlink="">
      <xdr:nvSpPr>
        <xdr:cNvPr id="237" name="テキスト ボックス 236"/>
        <xdr:cNvSpPr txBox="1"/>
      </xdr:nvSpPr>
      <xdr:spPr>
        <a:xfrm>
          <a:off x="3530111" y="1628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55194</xdr:rowOff>
    </xdr:from>
    <xdr:to>
      <xdr:col>15</xdr:col>
      <xdr:colOff>50800</xdr:colOff>
      <xdr:row>97</xdr:row>
      <xdr:rowOff>64122</xdr:rowOff>
    </xdr:to>
    <xdr:cxnSp macro="">
      <xdr:nvCxnSpPr>
        <xdr:cNvPr id="238" name="直線コネクタ 237"/>
        <xdr:cNvCxnSpPr/>
      </xdr:nvCxnSpPr>
      <xdr:spPr>
        <a:xfrm>
          <a:off x="2019300" y="16685844"/>
          <a:ext cx="889000" cy="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114985</xdr:rowOff>
    </xdr:from>
    <xdr:to>
      <xdr:col>15</xdr:col>
      <xdr:colOff>101600</xdr:colOff>
      <xdr:row>97</xdr:row>
      <xdr:rowOff>45135</xdr:rowOff>
    </xdr:to>
    <xdr:sp macro="" textlink="">
      <xdr:nvSpPr>
        <xdr:cNvPr id="239" name="フローチャート: 判断 238"/>
        <xdr:cNvSpPr/>
      </xdr:nvSpPr>
      <xdr:spPr>
        <a:xfrm>
          <a:off x="2857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61662</xdr:rowOff>
    </xdr:from>
    <xdr:ext cx="534377" cy="259045"/>
    <xdr:sp macro="" textlink="">
      <xdr:nvSpPr>
        <xdr:cNvPr id="240" name="テキスト ボックス 239"/>
        <xdr:cNvSpPr txBox="1"/>
      </xdr:nvSpPr>
      <xdr:spPr>
        <a:xfrm>
          <a:off x="2641111" y="163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55194</xdr:rowOff>
    </xdr:from>
    <xdr:to>
      <xdr:col>10</xdr:col>
      <xdr:colOff>114300</xdr:colOff>
      <xdr:row>97</xdr:row>
      <xdr:rowOff>62661</xdr:rowOff>
    </xdr:to>
    <xdr:cxnSp macro="">
      <xdr:nvCxnSpPr>
        <xdr:cNvPr id="241" name="直線コネクタ 240"/>
        <xdr:cNvCxnSpPr/>
      </xdr:nvCxnSpPr>
      <xdr:spPr>
        <a:xfrm flipV="1">
          <a:off x="1130300" y="16685844"/>
          <a:ext cx="889000" cy="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112674</xdr:rowOff>
    </xdr:from>
    <xdr:to>
      <xdr:col>10</xdr:col>
      <xdr:colOff>165100</xdr:colOff>
      <xdr:row>97</xdr:row>
      <xdr:rowOff>42824</xdr:rowOff>
    </xdr:to>
    <xdr:sp macro="" textlink="">
      <xdr:nvSpPr>
        <xdr:cNvPr id="242" name="フローチャート: 判断 241"/>
        <xdr:cNvSpPr/>
      </xdr:nvSpPr>
      <xdr:spPr>
        <a:xfrm>
          <a:off x="1968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59351</xdr:rowOff>
    </xdr:from>
    <xdr:ext cx="534377" cy="259045"/>
    <xdr:sp macro="" textlink="">
      <xdr:nvSpPr>
        <xdr:cNvPr id="243" name="テキスト ボックス 242"/>
        <xdr:cNvSpPr txBox="1"/>
      </xdr:nvSpPr>
      <xdr:spPr>
        <a:xfrm>
          <a:off x="1752111" y="163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142570</xdr:rowOff>
    </xdr:from>
    <xdr:to>
      <xdr:col>6</xdr:col>
      <xdr:colOff>38100</xdr:colOff>
      <xdr:row>97</xdr:row>
      <xdr:rowOff>72720</xdr:rowOff>
    </xdr:to>
    <xdr:sp macro="" textlink="">
      <xdr:nvSpPr>
        <xdr:cNvPr id="244" name="フローチャート: 判断 243"/>
        <xdr:cNvSpPr/>
      </xdr:nvSpPr>
      <xdr:spPr>
        <a:xfrm>
          <a:off x="1079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89247</xdr:rowOff>
    </xdr:from>
    <xdr:ext cx="534377" cy="259045"/>
    <xdr:sp macro="" textlink="">
      <xdr:nvSpPr>
        <xdr:cNvPr id="245" name="テキスト ボックス 244"/>
        <xdr:cNvSpPr txBox="1"/>
      </xdr:nvSpPr>
      <xdr:spPr>
        <a:xfrm>
          <a:off x="863111" y="163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58979</xdr:rowOff>
    </xdr:from>
    <xdr:to>
      <xdr:col>24</xdr:col>
      <xdr:colOff>114300</xdr:colOff>
      <xdr:row>96</xdr:row>
      <xdr:rowOff>160579</xdr:rowOff>
    </xdr:to>
    <xdr:sp macro="" textlink="">
      <xdr:nvSpPr>
        <xdr:cNvPr id="251" name="楕円 250"/>
        <xdr:cNvSpPr/>
      </xdr:nvSpPr>
      <xdr:spPr>
        <a:xfrm>
          <a:off x="4584700" y="1651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37406</xdr:rowOff>
    </xdr:from>
    <xdr:ext cx="534377" cy="259045"/>
    <xdr:sp macro="" textlink="">
      <xdr:nvSpPr>
        <xdr:cNvPr id="252" name="扶助費該当値テキスト"/>
        <xdr:cNvSpPr txBox="1"/>
      </xdr:nvSpPr>
      <xdr:spPr>
        <a:xfrm>
          <a:off x="4686300" y="1649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125501</xdr:rowOff>
    </xdr:from>
    <xdr:to>
      <xdr:col>20</xdr:col>
      <xdr:colOff>38100</xdr:colOff>
      <xdr:row>97</xdr:row>
      <xdr:rowOff>55651</xdr:rowOff>
    </xdr:to>
    <xdr:sp macro="" textlink="">
      <xdr:nvSpPr>
        <xdr:cNvPr id="253" name="楕円 252"/>
        <xdr:cNvSpPr/>
      </xdr:nvSpPr>
      <xdr:spPr>
        <a:xfrm>
          <a:off x="3746500" y="1658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46778</xdr:rowOff>
    </xdr:from>
    <xdr:ext cx="534377" cy="259045"/>
    <xdr:sp macro="" textlink="">
      <xdr:nvSpPr>
        <xdr:cNvPr id="254" name="テキスト ボックス 253"/>
        <xdr:cNvSpPr txBox="1"/>
      </xdr:nvSpPr>
      <xdr:spPr>
        <a:xfrm>
          <a:off x="3530111" y="166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13322</xdr:rowOff>
    </xdr:from>
    <xdr:to>
      <xdr:col>15</xdr:col>
      <xdr:colOff>101600</xdr:colOff>
      <xdr:row>97</xdr:row>
      <xdr:rowOff>114922</xdr:rowOff>
    </xdr:to>
    <xdr:sp macro="" textlink="">
      <xdr:nvSpPr>
        <xdr:cNvPr id="255" name="楕円 254"/>
        <xdr:cNvSpPr/>
      </xdr:nvSpPr>
      <xdr:spPr>
        <a:xfrm>
          <a:off x="2857500" y="1664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106049</xdr:rowOff>
    </xdr:from>
    <xdr:ext cx="534377" cy="259045"/>
    <xdr:sp macro="" textlink="">
      <xdr:nvSpPr>
        <xdr:cNvPr id="256" name="テキスト ボックス 255"/>
        <xdr:cNvSpPr txBox="1"/>
      </xdr:nvSpPr>
      <xdr:spPr>
        <a:xfrm>
          <a:off x="2641111" y="1673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85,451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4394</xdr:rowOff>
    </xdr:from>
    <xdr:to>
      <xdr:col>10</xdr:col>
      <xdr:colOff>165100</xdr:colOff>
      <xdr:row>97</xdr:row>
      <xdr:rowOff>105994</xdr:rowOff>
    </xdr:to>
    <xdr:sp macro="" textlink="">
      <xdr:nvSpPr>
        <xdr:cNvPr id="257" name="楕円 256"/>
        <xdr:cNvSpPr/>
      </xdr:nvSpPr>
      <xdr:spPr>
        <a:xfrm>
          <a:off x="1968500" y="1663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97121</xdr:rowOff>
    </xdr:from>
    <xdr:ext cx="534377" cy="259045"/>
    <xdr:sp macro="" textlink="">
      <xdr:nvSpPr>
        <xdr:cNvPr id="258" name="テキスト ボックス 257"/>
        <xdr:cNvSpPr txBox="1"/>
      </xdr:nvSpPr>
      <xdr:spPr>
        <a:xfrm>
          <a:off x="1752111" y="1672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11861</xdr:rowOff>
    </xdr:from>
    <xdr:to>
      <xdr:col>6</xdr:col>
      <xdr:colOff>38100</xdr:colOff>
      <xdr:row>97</xdr:row>
      <xdr:rowOff>113461</xdr:rowOff>
    </xdr:to>
    <xdr:sp macro="" textlink="">
      <xdr:nvSpPr>
        <xdr:cNvPr id="259" name="楕円 258"/>
        <xdr:cNvSpPr/>
      </xdr:nvSpPr>
      <xdr:spPr>
        <a:xfrm>
          <a:off x="1079500" y="1664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104588</xdr:rowOff>
    </xdr:from>
    <xdr:ext cx="534377" cy="259045"/>
    <xdr:sp macro="" textlink="">
      <xdr:nvSpPr>
        <xdr:cNvPr id="260" name="テキスト ボックス 259"/>
        <xdr:cNvSpPr txBox="1"/>
      </xdr:nvSpPr>
      <xdr:spPr>
        <a:xfrm>
          <a:off x="863111" y="1673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85,566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4" name="テキスト ボックス 273"/>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6" name="テキスト ボックス 275"/>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8" name="テキスト ボックス 277"/>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52974</xdr:rowOff>
    </xdr:from>
    <xdr:to>
      <xdr:col>54</xdr:col>
      <xdr:colOff>189865</xdr:colOff>
      <xdr:row>35</xdr:row>
      <xdr:rowOff>123707</xdr:rowOff>
    </xdr:to>
    <xdr:cxnSp macro="">
      <xdr:nvCxnSpPr>
        <xdr:cNvPr id="282" name="直線コネクタ 281"/>
        <xdr:cNvCxnSpPr/>
      </xdr:nvCxnSpPr>
      <xdr:spPr>
        <a:xfrm flipV="1">
          <a:off x="10475595" y="5539374"/>
          <a:ext cx="1270" cy="585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127534</xdr:rowOff>
    </xdr:from>
    <xdr:ext cx="599010" cy="259045"/>
    <xdr:sp macro="" textlink="">
      <xdr:nvSpPr>
        <xdr:cNvPr id="283" name="補助費等最小値テキスト"/>
        <xdr:cNvSpPr txBox="1"/>
      </xdr:nvSpPr>
      <xdr:spPr>
        <a:xfrm>
          <a:off x="10528300" y="612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115,998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123707</xdr:rowOff>
    </xdr:from>
    <xdr:to>
      <xdr:col>55</xdr:col>
      <xdr:colOff>88900</xdr:colOff>
      <xdr:row>35</xdr:row>
      <xdr:rowOff>123707</xdr:rowOff>
    </xdr:to>
    <xdr:cxnSp macro="">
      <xdr:nvCxnSpPr>
        <xdr:cNvPr id="284" name="直線コネクタ 283"/>
        <xdr:cNvCxnSpPr/>
      </xdr:nvCxnSpPr>
      <xdr:spPr>
        <a:xfrm>
          <a:off x="10388600" y="6124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171101</xdr:rowOff>
    </xdr:from>
    <xdr:ext cx="599010" cy="259045"/>
    <xdr:sp macro="" textlink="">
      <xdr:nvSpPr>
        <xdr:cNvPr id="285" name="補助費等最大値テキスト"/>
        <xdr:cNvSpPr txBox="1"/>
      </xdr:nvSpPr>
      <xdr:spPr>
        <a:xfrm>
          <a:off x="10528300" y="531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243,969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52974</xdr:rowOff>
    </xdr:from>
    <xdr:to>
      <xdr:col>55</xdr:col>
      <xdr:colOff>88900</xdr:colOff>
      <xdr:row>32</xdr:row>
      <xdr:rowOff>52974</xdr:rowOff>
    </xdr:to>
    <xdr:cxnSp macro="">
      <xdr:nvCxnSpPr>
        <xdr:cNvPr id="286" name="直線コネクタ 285"/>
        <xdr:cNvCxnSpPr/>
      </xdr:nvCxnSpPr>
      <xdr:spPr>
        <a:xfrm>
          <a:off x="10388600" y="553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69278</xdr:rowOff>
    </xdr:from>
    <xdr:to>
      <xdr:col>55</xdr:col>
      <xdr:colOff>0</xdr:colOff>
      <xdr:row>38</xdr:row>
      <xdr:rowOff>45146</xdr:rowOff>
    </xdr:to>
    <xdr:cxnSp macro="">
      <xdr:nvCxnSpPr>
        <xdr:cNvPr id="287" name="直線コネクタ 286"/>
        <xdr:cNvCxnSpPr/>
      </xdr:nvCxnSpPr>
      <xdr:spPr>
        <a:xfrm flipV="1">
          <a:off x="9639300" y="6070028"/>
          <a:ext cx="838200" cy="49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90929</xdr:rowOff>
    </xdr:from>
    <xdr:ext cx="599010" cy="259045"/>
    <xdr:sp macro="" textlink="">
      <xdr:nvSpPr>
        <xdr:cNvPr id="288" name="補助費等平均値テキスト"/>
        <xdr:cNvSpPr txBox="1"/>
      </xdr:nvSpPr>
      <xdr:spPr>
        <a:xfrm>
          <a:off x="10528300" y="57487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68052</xdr:rowOff>
    </xdr:from>
    <xdr:to>
      <xdr:col>55</xdr:col>
      <xdr:colOff>50800</xdr:colOff>
      <xdr:row>34</xdr:row>
      <xdr:rowOff>169652</xdr:rowOff>
    </xdr:to>
    <xdr:sp macro="" textlink="">
      <xdr:nvSpPr>
        <xdr:cNvPr id="289" name="フローチャート: 判断 288"/>
        <xdr:cNvSpPr/>
      </xdr:nvSpPr>
      <xdr:spPr>
        <a:xfrm>
          <a:off x="10426700" y="589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45146</xdr:rowOff>
    </xdr:from>
    <xdr:to>
      <xdr:col>50</xdr:col>
      <xdr:colOff>114300</xdr:colOff>
      <xdr:row>38</xdr:row>
      <xdr:rowOff>60906</xdr:rowOff>
    </xdr:to>
    <xdr:cxnSp macro="">
      <xdr:nvCxnSpPr>
        <xdr:cNvPr id="290" name="直線コネクタ 289"/>
        <xdr:cNvCxnSpPr/>
      </xdr:nvCxnSpPr>
      <xdr:spPr>
        <a:xfrm flipV="1">
          <a:off x="8750300" y="6560246"/>
          <a:ext cx="889000" cy="1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58743</xdr:rowOff>
    </xdr:from>
    <xdr:to>
      <xdr:col>50</xdr:col>
      <xdr:colOff>165100</xdr:colOff>
      <xdr:row>37</xdr:row>
      <xdr:rowOff>160343</xdr:rowOff>
    </xdr:to>
    <xdr:sp macro="" textlink="">
      <xdr:nvSpPr>
        <xdr:cNvPr id="291" name="フローチャート: 判断 290"/>
        <xdr:cNvSpPr/>
      </xdr:nvSpPr>
      <xdr:spPr>
        <a:xfrm>
          <a:off x="9588500" y="64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5420</xdr:rowOff>
    </xdr:from>
    <xdr:ext cx="534377" cy="259045"/>
    <xdr:sp macro="" textlink="">
      <xdr:nvSpPr>
        <xdr:cNvPr id="292" name="テキスト ボックス 291"/>
        <xdr:cNvSpPr txBox="1"/>
      </xdr:nvSpPr>
      <xdr:spPr>
        <a:xfrm>
          <a:off x="9372111" y="617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57262</xdr:rowOff>
    </xdr:from>
    <xdr:to>
      <xdr:col>45</xdr:col>
      <xdr:colOff>177800</xdr:colOff>
      <xdr:row>38</xdr:row>
      <xdr:rowOff>60906</xdr:rowOff>
    </xdr:to>
    <xdr:cxnSp macro="">
      <xdr:nvCxnSpPr>
        <xdr:cNvPr id="293" name="直線コネクタ 292"/>
        <xdr:cNvCxnSpPr/>
      </xdr:nvCxnSpPr>
      <xdr:spPr>
        <a:xfrm>
          <a:off x="7861300" y="6572362"/>
          <a:ext cx="889000" cy="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77310</xdr:rowOff>
    </xdr:from>
    <xdr:to>
      <xdr:col>46</xdr:col>
      <xdr:colOff>38100</xdr:colOff>
      <xdr:row>38</xdr:row>
      <xdr:rowOff>7460</xdr:rowOff>
    </xdr:to>
    <xdr:sp macro="" textlink="">
      <xdr:nvSpPr>
        <xdr:cNvPr id="294" name="フローチャート: 判断 293"/>
        <xdr:cNvSpPr/>
      </xdr:nvSpPr>
      <xdr:spPr>
        <a:xfrm>
          <a:off x="8699500" y="64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23987</xdr:rowOff>
    </xdr:from>
    <xdr:ext cx="534377" cy="259045"/>
    <xdr:sp macro="" textlink="">
      <xdr:nvSpPr>
        <xdr:cNvPr id="295" name="テキスト ボックス 294"/>
        <xdr:cNvSpPr txBox="1"/>
      </xdr:nvSpPr>
      <xdr:spPr>
        <a:xfrm>
          <a:off x="8483111" y="619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57262</xdr:rowOff>
    </xdr:from>
    <xdr:to>
      <xdr:col>41</xdr:col>
      <xdr:colOff>50800</xdr:colOff>
      <xdr:row>38</xdr:row>
      <xdr:rowOff>79327</xdr:rowOff>
    </xdr:to>
    <xdr:cxnSp macro="">
      <xdr:nvCxnSpPr>
        <xdr:cNvPr id="296" name="直線コネクタ 295"/>
        <xdr:cNvCxnSpPr/>
      </xdr:nvCxnSpPr>
      <xdr:spPr>
        <a:xfrm flipV="1">
          <a:off x="6972300" y="6572362"/>
          <a:ext cx="889000" cy="2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80748</xdr:rowOff>
    </xdr:from>
    <xdr:to>
      <xdr:col>41</xdr:col>
      <xdr:colOff>101600</xdr:colOff>
      <xdr:row>38</xdr:row>
      <xdr:rowOff>10899</xdr:rowOff>
    </xdr:to>
    <xdr:sp macro="" textlink="">
      <xdr:nvSpPr>
        <xdr:cNvPr id="297" name="フローチャート: 判断 296"/>
        <xdr:cNvSpPr/>
      </xdr:nvSpPr>
      <xdr:spPr>
        <a:xfrm>
          <a:off x="7810500" y="64243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27425</xdr:rowOff>
    </xdr:from>
    <xdr:ext cx="534377" cy="259045"/>
    <xdr:sp macro="" textlink="">
      <xdr:nvSpPr>
        <xdr:cNvPr id="298" name="テキスト ボックス 297"/>
        <xdr:cNvSpPr txBox="1"/>
      </xdr:nvSpPr>
      <xdr:spPr>
        <a:xfrm>
          <a:off x="7594111" y="619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85764</xdr:rowOff>
    </xdr:from>
    <xdr:to>
      <xdr:col>36</xdr:col>
      <xdr:colOff>165100</xdr:colOff>
      <xdr:row>38</xdr:row>
      <xdr:rowOff>15914</xdr:rowOff>
    </xdr:to>
    <xdr:sp macro="" textlink="">
      <xdr:nvSpPr>
        <xdr:cNvPr id="299" name="フローチャート: 判断 298"/>
        <xdr:cNvSpPr/>
      </xdr:nvSpPr>
      <xdr:spPr>
        <a:xfrm>
          <a:off x="6921500" y="642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32441</xdr:rowOff>
    </xdr:from>
    <xdr:ext cx="534377" cy="259045"/>
    <xdr:sp macro="" textlink="">
      <xdr:nvSpPr>
        <xdr:cNvPr id="300" name="テキスト ボックス 299"/>
        <xdr:cNvSpPr txBox="1"/>
      </xdr:nvSpPr>
      <xdr:spPr>
        <a:xfrm>
          <a:off x="6705111" y="620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18478</xdr:rowOff>
    </xdr:from>
    <xdr:to>
      <xdr:col>55</xdr:col>
      <xdr:colOff>50800</xdr:colOff>
      <xdr:row>35</xdr:row>
      <xdr:rowOff>120078</xdr:rowOff>
    </xdr:to>
    <xdr:sp macro="" textlink="">
      <xdr:nvSpPr>
        <xdr:cNvPr id="306" name="楕円 305"/>
        <xdr:cNvSpPr/>
      </xdr:nvSpPr>
      <xdr:spPr>
        <a:xfrm>
          <a:off x="10426700" y="601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104855</xdr:rowOff>
    </xdr:from>
    <xdr:ext cx="599010" cy="259045"/>
    <xdr:sp macro="" textlink="">
      <xdr:nvSpPr>
        <xdr:cNvPr id="307" name="補助費等該当値テキスト"/>
        <xdr:cNvSpPr txBox="1"/>
      </xdr:nvSpPr>
      <xdr:spPr>
        <a:xfrm>
          <a:off x="10528300" y="5934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127,903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165796</xdr:rowOff>
    </xdr:from>
    <xdr:to>
      <xdr:col>50</xdr:col>
      <xdr:colOff>165100</xdr:colOff>
      <xdr:row>38</xdr:row>
      <xdr:rowOff>95946</xdr:rowOff>
    </xdr:to>
    <xdr:sp macro="" textlink="">
      <xdr:nvSpPr>
        <xdr:cNvPr id="308" name="楕円 307"/>
        <xdr:cNvSpPr/>
      </xdr:nvSpPr>
      <xdr:spPr>
        <a:xfrm>
          <a:off x="9588500" y="650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87073</xdr:rowOff>
    </xdr:from>
    <xdr:ext cx="534377" cy="259045"/>
    <xdr:sp macro="" textlink="">
      <xdr:nvSpPr>
        <xdr:cNvPr id="309" name="テキスト ボックス 308"/>
        <xdr:cNvSpPr txBox="1"/>
      </xdr:nvSpPr>
      <xdr:spPr>
        <a:xfrm>
          <a:off x="9372111" y="660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20,681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10106</xdr:rowOff>
    </xdr:from>
    <xdr:to>
      <xdr:col>46</xdr:col>
      <xdr:colOff>38100</xdr:colOff>
      <xdr:row>38</xdr:row>
      <xdr:rowOff>111706</xdr:rowOff>
    </xdr:to>
    <xdr:sp macro="" textlink="">
      <xdr:nvSpPr>
        <xdr:cNvPr id="310" name="楕円 309"/>
        <xdr:cNvSpPr/>
      </xdr:nvSpPr>
      <xdr:spPr>
        <a:xfrm>
          <a:off x="8699500" y="652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102833</xdr:rowOff>
    </xdr:from>
    <xdr:ext cx="534377" cy="259045"/>
    <xdr:sp macro="" textlink="">
      <xdr:nvSpPr>
        <xdr:cNvPr id="311" name="テキスト ボックス 310"/>
        <xdr:cNvSpPr txBox="1"/>
      </xdr:nvSpPr>
      <xdr:spPr>
        <a:xfrm>
          <a:off x="8483111" y="661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6462</xdr:rowOff>
    </xdr:from>
    <xdr:to>
      <xdr:col>41</xdr:col>
      <xdr:colOff>101600</xdr:colOff>
      <xdr:row>38</xdr:row>
      <xdr:rowOff>108062</xdr:rowOff>
    </xdr:to>
    <xdr:sp macro="" textlink="">
      <xdr:nvSpPr>
        <xdr:cNvPr id="312" name="楕円 311"/>
        <xdr:cNvSpPr/>
      </xdr:nvSpPr>
      <xdr:spPr>
        <a:xfrm>
          <a:off x="7810500" y="652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99189</xdr:rowOff>
    </xdr:from>
    <xdr:ext cx="534377" cy="259045"/>
    <xdr:sp macro="" textlink="">
      <xdr:nvSpPr>
        <xdr:cNvPr id="313" name="テキスト ボックス 312"/>
        <xdr:cNvSpPr txBox="1"/>
      </xdr:nvSpPr>
      <xdr:spPr>
        <a:xfrm>
          <a:off x="7594111" y="661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28527</xdr:rowOff>
    </xdr:from>
    <xdr:to>
      <xdr:col>36</xdr:col>
      <xdr:colOff>165100</xdr:colOff>
      <xdr:row>38</xdr:row>
      <xdr:rowOff>130127</xdr:rowOff>
    </xdr:to>
    <xdr:sp macro="" textlink="">
      <xdr:nvSpPr>
        <xdr:cNvPr id="314" name="楕円 313"/>
        <xdr:cNvSpPr/>
      </xdr:nvSpPr>
      <xdr:spPr>
        <a:xfrm>
          <a:off x="6921500" y="654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121254</xdr:rowOff>
    </xdr:from>
    <xdr:ext cx="534377" cy="259045"/>
    <xdr:sp macro="" textlink="">
      <xdr:nvSpPr>
        <xdr:cNvPr id="315" name="テキスト ボックス 314"/>
        <xdr:cNvSpPr txBox="1"/>
      </xdr:nvSpPr>
      <xdr:spPr>
        <a:xfrm>
          <a:off x="6705111" y="663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3" name="テキスト ボックス 33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135610</xdr:rowOff>
    </xdr:from>
    <xdr:to>
      <xdr:col>54</xdr:col>
      <xdr:colOff>189865</xdr:colOff>
      <xdr:row>58</xdr:row>
      <xdr:rowOff>78537</xdr:rowOff>
    </xdr:to>
    <xdr:cxnSp macro="">
      <xdr:nvCxnSpPr>
        <xdr:cNvPr id="339" name="直線コネクタ 338"/>
        <xdr:cNvCxnSpPr/>
      </xdr:nvCxnSpPr>
      <xdr:spPr>
        <a:xfrm flipV="1">
          <a:off x="10475595" y="8536660"/>
          <a:ext cx="1270" cy="148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82364</xdr:rowOff>
    </xdr:from>
    <xdr:ext cx="534377" cy="259045"/>
    <xdr:sp macro="" textlink="">
      <xdr:nvSpPr>
        <xdr:cNvPr id="340" name="普通建設事業費最小値テキスト"/>
        <xdr:cNvSpPr txBox="1"/>
      </xdr:nvSpPr>
      <xdr:spPr>
        <a:xfrm>
          <a:off x="10528300" y="1002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78537</xdr:rowOff>
    </xdr:from>
    <xdr:to>
      <xdr:col>55</xdr:col>
      <xdr:colOff>88900</xdr:colOff>
      <xdr:row>58</xdr:row>
      <xdr:rowOff>78537</xdr:rowOff>
    </xdr:to>
    <xdr:cxnSp macro="">
      <xdr:nvCxnSpPr>
        <xdr:cNvPr id="341" name="直線コネクタ 340"/>
        <xdr:cNvCxnSpPr/>
      </xdr:nvCxnSpPr>
      <xdr:spPr>
        <a:xfrm>
          <a:off x="10388600" y="1002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82287</xdr:rowOff>
    </xdr:from>
    <xdr:ext cx="599010" cy="259045"/>
    <xdr:sp macro="" textlink="">
      <xdr:nvSpPr>
        <xdr:cNvPr id="342" name="普通建設事業費最大値テキスト"/>
        <xdr:cNvSpPr txBox="1"/>
      </xdr:nvSpPr>
      <xdr:spPr>
        <a:xfrm>
          <a:off x="10528300" y="831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127,822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135610</xdr:rowOff>
    </xdr:from>
    <xdr:to>
      <xdr:col>55</xdr:col>
      <xdr:colOff>88900</xdr:colOff>
      <xdr:row>49</xdr:row>
      <xdr:rowOff>135610</xdr:rowOff>
    </xdr:to>
    <xdr:cxnSp macro="">
      <xdr:nvCxnSpPr>
        <xdr:cNvPr id="343" name="直線コネクタ 342"/>
        <xdr:cNvCxnSpPr/>
      </xdr:nvCxnSpPr>
      <xdr:spPr>
        <a:xfrm>
          <a:off x="10388600" y="853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28296</xdr:rowOff>
    </xdr:from>
    <xdr:to>
      <xdr:col>55</xdr:col>
      <xdr:colOff>0</xdr:colOff>
      <xdr:row>56</xdr:row>
      <xdr:rowOff>165760</xdr:rowOff>
    </xdr:to>
    <xdr:cxnSp macro="">
      <xdr:nvCxnSpPr>
        <xdr:cNvPr id="344" name="直線コネクタ 343"/>
        <xdr:cNvCxnSpPr/>
      </xdr:nvCxnSpPr>
      <xdr:spPr>
        <a:xfrm flipV="1">
          <a:off x="9639300" y="9629496"/>
          <a:ext cx="838200" cy="13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124693</xdr:rowOff>
    </xdr:from>
    <xdr:ext cx="534377" cy="259045"/>
    <xdr:sp macro="" textlink="">
      <xdr:nvSpPr>
        <xdr:cNvPr id="345" name="普通建設事業費平均値テキスト"/>
        <xdr:cNvSpPr txBox="1"/>
      </xdr:nvSpPr>
      <xdr:spPr>
        <a:xfrm>
          <a:off x="10528300" y="9382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101816</xdr:rowOff>
    </xdr:from>
    <xdr:to>
      <xdr:col>55</xdr:col>
      <xdr:colOff>50800</xdr:colOff>
      <xdr:row>56</xdr:row>
      <xdr:rowOff>31966</xdr:rowOff>
    </xdr:to>
    <xdr:sp macro="" textlink="">
      <xdr:nvSpPr>
        <xdr:cNvPr id="346" name="フローチャート: 判断 345"/>
        <xdr:cNvSpPr/>
      </xdr:nvSpPr>
      <xdr:spPr>
        <a:xfrm>
          <a:off x="10426700" y="953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165760</xdr:rowOff>
    </xdr:from>
    <xdr:to>
      <xdr:col>50</xdr:col>
      <xdr:colOff>114300</xdr:colOff>
      <xdr:row>57</xdr:row>
      <xdr:rowOff>115545</xdr:rowOff>
    </xdr:to>
    <xdr:cxnSp macro="">
      <xdr:nvCxnSpPr>
        <xdr:cNvPr id="347" name="直線コネクタ 346"/>
        <xdr:cNvCxnSpPr/>
      </xdr:nvCxnSpPr>
      <xdr:spPr>
        <a:xfrm flipV="1">
          <a:off x="8750300" y="9766960"/>
          <a:ext cx="889000" cy="12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100482</xdr:rowOff>
    </xdr:from>
    <xdr:to>
      <xdr:col>50</xdr:col>
      <xdr:colOff>165100</xdr:colOff>
      <xdr:row>56</xdr:row>
      <xdr:rowOff>30632</xdr:rowOff>
    </xdr:to>
    <xdr:sp macro="" textlink="">
      <xdr:nvSpPr>
        <xdr:cNvPr id="348" name="フローチャート: 判断 347"/>
        <xdr:cNvSpPr/>
      </xdr:nvSpPr>
      <xdr:spPr>
        <a:xfrm>
          <a:off x="9588500" y="953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47159</xdr:rowOff>
    </xdr:from>
    <xdr:ext cx="534377" cy="259045"/>
    <xdr:sp macro="" textlink="">
      <xdr:nvSpPr>
        <xdr:cNvPr id="349" name="テキスト ボックス 348"/>
        <xdr:cNvSpPr txBox="1"/>
      </xdr:nvSpPr>
      <xdr:spPr>
        <a:xfrm>
          <a:off x="9372111" y="930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85433</xdr:rowOff>
    </xdr:from>
    <xdr:to>
      <xdr:col>45</xdr:col>
      <xdr:colOff>177800</xdr:colOff>
      <xdr:row>57</xdr:row>
      <xdr:rowOff>115545</xdr:rowOff>
    </xdr:to>
    <xdr:cxnSp macro="">
      <xdr:nvCxnSpPr>
        <xdr:cNvPr id="350" name="直線コネクタ 349"/>
        <xdr:cNvCxnSpPr/>
      </xdr:nvCxnSpPr>
      <xdr:spPr>
        <a:xfrm>
          <a:off x="7861300" y="9858083"/>
          <a:ext cx="889000" cy="3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146888</xdr:rowOff>
    </xdr:from>
    <xdr:to>
      <xdr:col>46</xdr:col>
      <xdr:colOff>38100</xdr:colOff>
      <xdr:row>56</xdr:row>
      <xdr:rowOff>77038</xdr:rowOff>
    </xdr:to>
    <xdr:sp macro="" textlink="">
      <xdr:nvSpPr>
        <xdr:cNvPr id="351" name="フローチャート: 判断 350"/>
        <xdr:cNvSpPr/>
      </xdr:nvSpPr>
      <xdr:spPr>
        <a:xfrm>
          <a:off x="8699500" y="95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93565</xdr:rowOff>
    </xdr:from>
    <xdr:ext cx="534377" cy="259045"/>
    <xdr:sp macro="" textlink="">
      <xdr:nvSpPr>
        <xdr:cNvPr id="352" name="テキスト ボックス 351"/>
        <xdr:cNvSpPr txBox="1"/>
      </xdr:nvSpPr>
      <xdr:spPr>
        <a:xfrm>
          <a:off x="8483111" y="935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80543</xdr:rowOff>
    </xdr:from>
    <xdr:to>
      <xdr:col>41</xdr:col>
      <xdr:colOff>50800</xdr:colOff>
      <xdr:row>57</xdr:row>
      <xdr:rowOff>85433</xdr:rowOff>
    </xdr:to>
    <xdr:cxnSp macro="">
      <xdr:nvCxnSpPr>
        <xdr:cNvPr id="353" name="直線コネクタ 352"/>
        <xdr:cNvCxnSpPr/>
      </xdr:nvCxnSpPr>
      <xdr:spPr>
        <a:xfrm>
          <a:off x="6972300" y="9853193"/>
          <a:ext cx="889000" cy="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72136</xdr:rowOff>
    </xdr:from>
    <xdr:to>
      <xdr:col>41</xdr:col>
      <xdr:colOff>101600</xdr:colOff>
      <xdr:row>56</xdr:row>
      <xdr:rowOff>2286</xdr:rowOff>
    </xdr:to>
    <xdr:sp macro="" textlink="">
      <xdr:nvSpPr>
        <xdr:cNvPr id="354" name="フローチャート: 判断 353"/>
        <xdr:cNvSpPr/>
      </xdr:nvSpPr>
      <xdr:spPr>
        <a:xfrm>
          <a:off x="7810500" y="95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18813</xdr:rowOff>
    </xdr:from>
    <xdr:ext cx="534377" cy="259045"/>
    <xdr:sp macro="" textlink="">
      <xdr:nvSpPr>
        <xdr:cNvPr id="355" name="テキスト ボックス 354"/>
        <xdr:cNvSpPr txBox="1"/>
      </xdr:nvSpPr>
      <xdr:spPr>
        <a:xfrm>
          <a:off x="7594111" y="927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114249</xdr:rowOff>
    </xdr:from>
    <xdr:to>
      <xdr:col>36</xdr:col>
      <xdr:colOff>165100</xdr:colOff>
      <xdr:row>56</xdr:row>
      <xdr:rowOff>44399</xdr:rowOff>
    </xdr:to>
    <xdr:sp macro="" textlink="">
      <xdr:nvSpPr>
        <xdr:cNvPr id="356" name="フローチャート: 判断 355"/>
        <xdr:cNvSpPr/>
      </xdr:nvSpPr>
      <xdr:spPr>
        <a:xfrm>
          <a:off x="6921500" y="954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60926</xdr:rowOff>
    </xdr:from>
    <xdr:ext cx="534377" cy="259045"/>
    <xdr:sp macro="" textlink="">
      <xdr:nvSpPr>
        <xdr:cNvPr id="357" name="テキスト ボックス 356"/>
        <xdr:cNvSpPr txBox="1"/>
      </xdr:nvSpPr>
      <xdr:spPr>
        <a:xfrm>
          <a:off x="6705111" y="931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148946</xdr:rowOff>
    </xdr:from>
    <xdr:to>
      <xdr:col>55</xdr:col>
      <xdr:colOff>50800</xdr:colOff>
      <xdr:row>56</xdr:row>
      <xdr:rowOff>79096</xdr:rowOff>
    </xdr:to>
    <xdr:sp macro="" textlink="">
      <xdr:nvSpPr>
        <xdr:cNvPr id="363" name="楕円 362"/>
        <xdr:cNvSpPr/>
      </xdr:nvSpPr>
      <xdr:spPr>
        <a:xfrm>
          <a:off x="10426700" y="957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127373</xdr:rowOff>
    </xdr:from>
    <xdr:ext cx="534377" cy="259045"/>
    <xdr:sp macro="" textlink="">
      <xdr:nvSpPr>
        <xdr:cNvPr id="364" name="普通建設事業費該当値テキスト"/>
        <xdr:cNvSpPr txBox="1"/>
      </xdr:nvSpPr>
      <xdr:spPr>
        <a:xfrm>
          <a:off x="10528300" y="955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41,772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114960</xdr:rowOff>
    </xdr:from>
    <xdr:to>
      <xdr:col>50</xdr:col>
      <xdr:colOff>165100</xdr:colOff>
      <xdr:row>57</xdr:row>
      <xdr:rowOff>45110</xdr:rowOff>
    </xdr:to>
    <xdr:sp macro="" textlink="">
      <xdr:nvSpPr>
        <xdr:cNvPr id="365" name="楕円 364"/>
        <xdr:cNvSpPr/>
      </xdr:nvSpPr>
      <xdr:spPr>
        <a:xfrm>
          <a:off x="9588500" y="97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36237</xdr:rowOff>
    </xdr:from>
    <xdr:ext cx="534377" cy="259045"/>
    <xdr:sp macro="" textlink="">
      <xdr:nvSpPr>
        <xdr:cNvPr id="366" name="テキスト ボックス 365"/>
        <xdr:cNvSpPr txBox="1"/>
      </xdr:nvSpPr>
      <xdr:spPr>
        <a:xfrm>
          <a:off x="9372111" y="980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30,948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64745</xdr:rowOff>
    </xdr:from>
    <xdr:to>
      <xdr:col>46</xdr:col>
      <xdr:colOff>38100</xdr:colOff>
      <xdr:row>57</xdr:row>
      <xdr:rowOff>166345</xdr:rowOff>
    </xdr:to>
    <xdr:sp macro="" textlink="">
      <xdr:nvSpPr>
        <xdr:cNvPr id="367" name="楕円 366"/>
        <xdr:cNvSpPr/>
      </xdr:nvSpPr>
      <xdr:spPr>
        <a:xfrm>
          <a:off x="8699500" y="983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157472</xdr:rowOff>
    </xdr:from>
    <xdr:ext cx="534377" cy="259045"/>
    <xdr:sp macro="" textlink="">
      <xdr:nvSpPr>
        <xdr:cNvPr id="368" name="テキスト ボックス 367"/>
        <xdr:cNvSpPr txBox="1"/>
      </xdr:nvSpPr>
      <xdr:spPr>
        <a:xfrm>
          <a:off x="8483111" y="993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21,402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34633</xdr:rowOff>
    </xdr:from>
    <xdr:to>
      <xdr:col>41</xdr:col>
      <xdr:colOff>101600</xdr:colOff>
      <xdr:row>57</xdr:row>
      <xdr:rowOff>136233</xdr:rowOff>
    </xdr:to>
    <xdr:sp macro="" textlink="">
      <xdr:nvSpPr>
        <xdr:cNvPr id="369" name="楕円 368"/>
        <xdr:cNvSpPr/>
      </xdr:nvSpPr>
      <xdr:spPr>
        <a:xfrm>
          <a:off x="7810500" y="980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127360</xdr:rowOff>
    </xdr:from>
    <xdr:ext cx="534377" cy="259045"/>
    <xdr:sp macro="" textlink="">
      <xdr:nvSpPr>
        <xdr:cNvPr id="370" name="テキスト ボックス 369"/>
        <xdr:cNvSpPr txBox="1"/>
      </xdr:nvSpPr>
      <xdr:spPr>
        <a:xfrm>
          <a:off x="7594111" y="990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29743</xdr:rowOff>
    </xdr:from>
    <xdr:to>
      <xdr:col>36</xdr:col>
      <xdr:colOff>165100</xdr:colOff>
      <xdr:row>57</xdr:row>
      <xdr:rowOff>131343</xdr:rowOff>
    </xdr:to>
    <xdr:sp macro="" textlink="">
      <xdr:nvSpPr>
        <xdr:cNvPr id="371" name="楕円 370"/>
        <xdr:cNvSpPr/>
      </xdr:nvSpPr>
      <xdr:spPr>
        <a:xfrm>
          <a:off x="6921500" y="980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122470</xdr:rowOff>
    </xdr:from>
    <xdr:ext cx="534377" cy="259045"/>
    <xdr:sp macro="" textlink="">
      <xdr:nvSpPr>
        <xdr:cNvPr id="372" name="テキスト ボックス 371"/>
        <xdr:cNvSpPr txBox="1"/>
      </xdr:nvSpPr>
      <xdr:spPr>
        <a:xfrm>
          <a:off x="6705111" y="989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45555</xdr:rowOff>
    </xdr:from>
    <xdr:to>
      <xdr:col>54</xdr:col>
      <xdr:colOff>189865</xdr:colOff>
      <xdr:row>79</xdr:row>
      <xdr:rowOff>44450</xdr:rowOff>
    </xdr:to>
    <xdr:cxnSp macro="">
      <xdr:nvCxnSpPr>
        <xdr:cNvPr id="396" name="直線コネクタ 395"/>
        <xdr:cNvCxnSpPr/>
      </xdr:nvCxnSpPr>
      <xdr:spPr>
        <a:xfrm flipV="1">
          <a:off x="10475595" y="12218505"/>
          <a:ext cx="1270" cy="137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8" name="直線コネクタ 39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163682</xdr:rowOff>
    </xdr:from>
    <xdr:ext cx="534377" cy="259045"/>
    <xdr:sp macro="" textlink="">
      <xdr:nvSpPr>
        <xdr:cNvPr id="399" name="普通建設事業費 （ うち新規整備　）最大値テキスト"/>
        <xdr:cNvSpPr txBox="1"/>
      </xdr:nvSpPr>
      <xdr:spPr>
        <a:xfrm>
          <a:off x="10528300" y="1199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71,942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45555</xdr:rowOff>
    </xdr:from>
    <xdr:to>
      <xdr:col>55</xdr:col>
      <xdr:colOff>88900</xdr:colOff>
      <xdr:row>71</xdr:row>
      <xdr:rowOff>45555</xdr:rowOff>
    </xdr:to>
    <xdr:cxnSp macro="">
      <xdr:nvCxnSpPr>
        <xdr:cNvPr id="400" name="直線コネクタ 399"/>
        <xdr:cNvCxnSpPr/>
      </xdr:nvCxnSpPr>
      <xdr:spPr>
        <a:xfrm>
          <a:off x="10388600" y="122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27915</xdr:rowOff>
    </xdr:from>
    <xdr:to>
      <xdr:col>55</xdr:col>
      <xdr:colOff>0</xdr:colOff>
      <xdr:row>79</xdr:row>
      <xdr:rowOff>36468</xdr:rowOff>
    </xdr:to>
    <xdr:cxnSp macro="">
      <xdr:nvCxnSpPr>
        <xdr:cNvPr id="401" name="直線コネクタ 400"/>
        <xdr:cNvCxnSpPr/>
      </xdr:nvCxnSpPr>
      <xdr:spPr>
        <a:xfrm>
          <a:off x="9639300" y="13572465"/>
          <a:ext cx="838200" cy="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152849</xdr:rowOff>
    </xdr:from>
    <xdr:ext cx="534377" cy="259045"/>
    <xdr:sp macro="" textlink="">
      <xdr:nvSpPr>
        <xdr:cNvPr id="402" name="普通建設事業費 （ うち新規整備　）平均値テキスト"/>
        <xdr:cNvSpPr txBox="1"/>
      </xdr:nvSpPr>
      <xdr:spPr>
        <a:xfrm>
          <a:off x="10528300" y="13183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129972</xdr:rowOff>
    </xdr:from>
    <xdr:to>
      <xdr:col>55</xdr:col>
      <xdr:colOff>50800</xdr:colOff>
      <xdr:row>78</xdr:row>
      <xdr:rowOff>60122</xdr:rowOff>
    </xdr:to>
    <xdr:sp macro="" textlink="">
      <xdr:nvSpPr>
        <xdr:cNvPr id="403" name="フローチャート: 判断 402"/>
        <xdr:cNvSpPr/>
      </xdr:nvSpPr>
      <xdr:spPr>
        <a:xfrm>
          <a:off x="104267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27915</xdr:rowOff>
    </xdr:from>
    <xdr:to>
      <xdr:col>50</xdr:col>
      <xdr:colOff>114300</xdr:colOff>
      <xdr:row>79</xdr:row>
      <xdr:rowOff>38697</xdr:rowOff>
    </xdr:to>
    <xdr:cxnSp macro="">
      <xdr:nvCxnSpPr>
        <xdr:cNvPr id="404" name="直線コネクタ 403"/>
        <xdr:cNvCxnSpPr/>
      </xdr:nvCxnSpPr>
      <xdr:spPr>
        <a:xfrm flipV="1">
          <a:off x="8750300" y="13572465"/>
          <a:ext cx="889000" cy="1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77146</xdr:rowOff>
    </xdr:from>
    <xdr:to>
      <xdr:col>50</xdr:col>
      <xdr:colOff>165100</xdr:colOff>
      <xdr:row>78</xdr:row>
      <xdr:rowOff>7296</xdr:rowOff>
    </xdr:to>
    <xdr:sp macro="" textlink="">
      <xdr:nvSpPr>
        <xdr:cNvPr id="405" name="フローチャート: 判断 404"/>
        <xdr:cNvSpPr/>
      </xdr:nvSpPr>
      <xdr:spPr>
        <a:xfrm>
          <a:off x="9588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23823</xdr:rowOff>
    </xdr:from>
    <xdr:ext cx="534377" cy="259045"/>
    <xdr:sp macro="" textlink="">
      <xdr:nvSpPr>
        <xdr:cNvPr id="406" name="テキスト ボックス 405"/>
        <xdr:cNvSpPr txBox="1"/>
      </xdr:nvSpPr>
      <xdr:spPr>
        <a:xfrm>
          <a:off x="9372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38697</xdr:rowOff>
    </xdr:from>
    <xdr:to>
      <xdr:col>45</xdr:col>
      <xdr:colOff>177800</xdr:colOff>
      <xdr:row>79</xdr:row>
      <xdr:rowOff>44450</xdr:rowOff>
    </xdr:to>
    <xdr:cxnSp macro="">
      <xdr:nvCxnSpPr>
        <xdr:cNvPr id="407" name="直線コネクタ 406"/>
        <xdr:cNvCxnSpPr/>
      </xdr:nvCxnSpPr>
      <xdr:spPr>
        <a:xfrm flipV="1">
          <a:off x="7861300" y="13583247"/>
          <a:ext cx="8890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104978</xdr:rowOff>
    </xdr:from>
    <xdr:to>
      <xdr:col>46</xdr:col>
      <xdr:colOff>38100</xdr:colOff>
      <xdr:row>78</xdr:row>
      <xdr:rowOff>35128</xdr:rowOff>
    </xdr:to>
    <xdr:sp macro="" textlink="">
      <xdr:nvSpPr>
        <xdr:cNvPr id="408" name="フローチャート: 判断 407"/>
        <xdr:cNvSpPr/>
      </xdr:nvSpPr>
      <xdr:spPr>
        <a:xfrm>
          <a:off x="8699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51655</xdr:rowOff>
    </xdr:from>
    <xdr:ext cx="534377" cy="259045"/>
    <xdr:sp macro="" textlink="">
      <xdr:nvSpPr>
        <xdr:cNvPr id="409" name="テキスト ボックス 408"/>
        <xdr:cNvSpPr txBox="1"/>
      </xdr:nvSpPr>
      <xdr:spPr>
        <a:xfrm>
          <a:off x="8483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44450</xdr:rowOff>
    </xdr:from>
    <xdr:to>
      <xdr:col>41</xdr:col>
      <xdr:colOff>50800</xdr:colOff>
      <xdr:row>79</xdr:row>
      <xdr:rowOff>44450</xdr:rowOff>
    </xdr:to>
    <xdr:cxnSp macro="">
      <xdr:nvCxnSpPr>
        <xdr:cNvPr id="410" name="直線コネクタ 409"/>
        <xdr:cNvCxnSpPr/>
      </xdr:nvCxnSpPr>
      <xdr:spPr>
        <a:xfrm>
          <a:off x="697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90024</xdr:rowOff>
    </xdr:from>
    <xdr:to>
      <xdr:col>41</xdr:col>
      <xdr:colOff>101600</xdr:colOff>
      <xdr:row>78</xdr:row>
      <xdr:rowOff>20174</xdr:rowOff>
    </xdr:to>
    <xdr:sp macro="" textlink="">
      <xdr:nvSpPr>
        <xdr:cNvPr id="411" name="フローチャート: 判断 410"/>
        <xdr:cNvSpPr/>
      </xdr:nvSpPr>
      <xdr:spPr>
        <a:xfrm>
          <a:off x="7810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36701</xdr:rowOff>
    </xdr:from>
    <xdr:ext cx="534377" cy="259045"/>
    <xdr:sp macro="" textlink="">
      <xdr:nvSpPr>
        <xdr:cNvPr id="412" name="テキスト ボックス 411"/>
        <xdr:cNvSpPr txBox="1"/>
      </xdr:nvSpPr>
      <xdr:spPr>
        <a:xfrm>
          <a:off x="7594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78290</xdr:rowOff>
    </xdr:from>
    <xdr:to>
      <xdr:col>36</xdr:col>
      <xdr:colOff>165100</xdr:colOff>
      <xdr:row>78</xdr:row>
      <xdr:rowOff>8440</xdr:rowOff>
    </xdr:to>
    <xdr:sp macro="" textlink="">
      <xdr:nvSpPr>
        <xdr:cNvPr id="413" name="フローチャート: 判断 412"/>
        <xdr:cNvSpPr/>
      </xdr:nvSpPr>
      <xdr:spPr>
        <a:xfrm>
          <a:off x="6921500" y="132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24967</xdr:rowOff>
    </xdr:from>
    <xdr:ext cx="534377" cy="259045"/>
    <xdr:sp macro="" textlink="">
      <xdr:nvSpPr>
        <xdr:cNvPr id="414" name="テキスト ボックス 413"/>
        <xdr:cNvSpPr txBox="1"/>
      </xdr:nvSpPr>
      <xdr:spPr>
        <a:xfrm>
          <a:off x="6705111" y="1305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157118</xdr:rowOff>
    </xdr:from>
    <xdr:to>
      <xdr:col>55</xdr:col>
      <xdr:colOff>50800</xdr:colOff>
      <xdr:row>79</xdr:row>
      <xdr:rowOff>87268</xdr:rowOff>
    </xdr:to>
    <xdr:sp macro="" textlink="">
      <xdr:nvSpPr>
        <xdr:cNvPr id="420" name="楕円 419"/>
        <xdr:cNvSpPr/>
      </xdr:nvSpPr>
      <xdr:spPr>
        <a:xfrm>
          <a:off x="10426700" y="1353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72045</xdr:rowOff>
    </xdr:from>
    <xdr:ext cx="378565" cy="259045"/>
    <xdr:sp macro="" textlink="">
      <xdr:nvSpPr>
        <xdr:cNvPr id="421" name="普通建設事業費 （ うち新規整備　）該当値テキスト"/>
        <xdr:cNvSpPr txBox="1"/>
      </xdr:nvSpPr>
      <xdr:spPr>
        <a:xfrm>
          <a:off x="10528300" y="13445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148565</xdr:rowOff>
    </xdr:from>
    <xdr:to>
      <xdr:col>50</xdr:col>
      <xdr:colOff>165100</xdr:colOff>
      <xdr:row>79</xdr:row>
      <xdr:rowOff>78715</xdr:rowOff>
    </xdr:to>
    <xdr:sp macro="" textlink="">
      <xdr:nvSpPr>
        <xdr:cNvPr id="422" name="楕円 421"/>
        <xdr:cNvSpPr/>
      </xdr:nvSpPr>
      <xdr:spPr>
        <a:xfrm>
          <a:off x="9588500" y="1352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69842</xdr:rowOff>
    </xdr:from>
    <xdr:ext cx="378565" cy="259045"/>
    <xdr:sp macro="" textlink="">
      <xdr:nvSpPr>
        <xdr:cNvPr id="423" name="テキスト ボックス 422"/>
        <xdr:cNvSpPr txBox="1"/>
      </xdr:nvSpPr>
      <xdr:spPr>
        <a:xfrm>
          <a:off x="9450017" y="13614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159347</xdr:rowOff>
    </xdr:from>
    <xdr:to>
      <xdr:col>46</xdr:col>
      <xdr:colOff>38100</xdr:colOff>
      <xdr:row>79</xdr:row>
      <xdr:rowOff>89497</xdr:rowOff>
    </xdr:to>
    <xdr:sp macro="" textlink="">
      <xdr:nvSpPr>
        <xdr:cNvPr id="424" name="楕円 423"/>
        <xdr:cNvSpPr/>
      </xdr:nvSpPr>
      <xdr:spPr>
        <a:xfrm>
          <a:off x="8699500" y="1353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80624</xdr:rowOff>
    </xdr:from>
    <xdr:ext cx="378565" cy="259045"/>
    <xdr:sp macro="" textlink="">
      <xdr:nvSpPr>
        <xdr:cNvPr id="425" name="テキスト ボックス 424"/>
        <xdr:cNvSpPr txBox="1"/>
      </xdr:nvSpPr>
      <xdr:spPr>
        <a:xfrm>
          <a:off x="8561017" y="13625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165100</xdr:rowOff>
    </xdr:from>
    <xdr:to>
      <xdr:col>41</xdr:col>
      <xdr:colOff>101600</xdr:colOff>
      <xdr:row>79</xdr:row>
      <xdr:rowOff>95250</xdr:rowOff>
    </xdr:to>
    <xdr:sp macro="" textlink="">
      <xdr:nvSpPr>
        <xdr:cNvPr id="426" name="楕円 425"/>
        <xdr:cNvSpPr/>
      </xdr:nvSpPr>
      <xdr:spPr>
        <a:xfrm>
          <a:off x="781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86377</xdr:rowOff>
    </xdr:from>
    <xdr:ext cx="249299" cy="259045"/>
    <xdr:sp macro="" textlink="">
      <xdr:nvSpPr>
        <xdr:cNvPr id="427" name="テキスト ボックス 426"/>
        <xdr:cNvSpPr txBox="1"/>
      </xdr:nvSpPr>
      <xdr:spPr>
        <a:xfrm>
          <a:off x="773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165100</xdr:rowOff>
    </xdr:from>
    <xdr:to>
      <xdr:col>36</xdr:col>
      <xdr:colOff>165100</xdr:colOff>
      <xdr:row>79</xdr:row>
      <xdr:rowOff>95250</xdr:rowOff>
    </xdr:to>
    <xdr:sp macro="" textlink="">
      <xdr:nvSpPr>
        <xdr:cNvPr id="428" name="楕円 427"/>
        <xdr:cNvSpPr/>
      </xdr:nvSpPr>
      <xdr:spPr>
        <a:xfrm>
          <a:off x="692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86377</xdr:rowOff>
    </xdr:from>
    <xdr:ext cx="249299" cy="259045"/>
    <xdr:sp macro="" textlink="">
      <xdr:nvSpPr>
        <xdr:cNvPr id="429" name="テキスト ボックス 428"/>
        <xdr:cNvSpPr txBox="1"/>
      </xdr:nvSpPr>
      <xdr:spPr>
        <a:xfrm>
          <a:off x="684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101778</xdr:rowOff>
    </xdr:from>
    <xdr:to>
      <xdr:col>54</xdr:col>
      <xdr:colOff>189865</xdr:colOff>
      <xdr:row>99</xdr:row>
      <xdr:rowOff>14136</xdr:rowOff>
    </xdr:to>
    <xdr:cxnSp macro="">
      <xdr:nvCxnSpPr>
        <xdr:cNvPr id="453" name="直線コネクタ 452"/>
        <xdr:cNvCxnSpPr/>
      </xdr:nvCxnSpPr>
      <xdr:spPr>
        <a:xfrm flipV="1">
          <a:off x="10475595" y="15703728"/>
          <a:ext cx="1270" cy="1283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17963</xdr:rowOff>
    </xdr:from>
    <xdr:ext cx="469744" cy="259045"/>
    <xdr:sp macro="" textlink="">
      <xdr:nvSpPr>
        <xdr:cNvPr id="454" name="普通建設事業費 （ うち更新整備　）最小値テキスト"/>
        <xdr:cNvSpPr txBox="1"/>
      </xdr:nvSpPr>
      <xdr:spPr>
        <a:xfrm>
          <a:off x="10528300" y="1699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14136</xdr:rowOff>
    </xdr:from>
    <xdr:to>
      <xdr:col>55</xdr:col>
      <xdr:colOff>88900</xdr:colOff>
      <xdr:row>99</xdr:row>
      <xdr:rowOff>14136</xdr:rowOff>
    </xdr:to>
    <xdr:cxnSp macro="">
      <xdr:nvCxnSpPr>
        <xdr:cNvPr id="455" name="直線コネクタ 454"/>
        <xdr:cNvCxnSpPr/>
      </xdr:nvCxnSpPr>
      <xdr:spPr>
        <a:xfrm>
          <a:off x="10388600" y="1698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48455</xdr:rowOff>
    </xdr:from>
    <xdr:ext cx="599010" cy="259045"/>
    <xdr:sp macro="" textlink="">
      <xdr:nvSpPr>
        <xdr:cNvPr id="456" name="普通建設事業費 （ うち更新整備　）最大値テキスト"/>
        <xdr:cNvSpPr txBox="1"/>
      </xdr:nvSpPr>
      <xdr:spPr>
        <a:xfrm>
          <a:off x="10528300" y="1547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103,486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101778</xdr:rowOff>
    </xdr:from>
    <xdr:to>
      <xdr:col>55</xdr:col>
      <xdr:colOff>88900</xdr:colOff>
      <xdr:row>91</xdr:row>
      <xdr:rowOff>101778</xdr:rowOff>
    </xdr:to>
    <xdr:cxnSp macro="">
      <xdr:nvCxnSpPr>
        <xdr:cNvPr id="457" name="直線コネクタ 456"/>
        <xdr:cNvCxnSpPr/>
      </xdr:nvCxnSpPr>
      <xdr:spPr>
        <a:xfrm>
          <a:off x="10388600" y="1570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70738</xdr:rowOff>
    </xdr:from>
    <xdr:to>
      <xdr:col>55</xdr:col>
      <xdr:colOff>0</xdr:colOff>
      <xdr:row>98</xdr:row>
      <xdr:rowOff>130505</xdr:rowOff>
    </xdr:to>
    <xdr:cxnSp macro="">
      <xdr:nvCxnSpPr>
        <xdr:cNvPr id="458" name="直線コネクタ 457"/>
        <xdr:cNvCxnSpPr/>
      </xdr:nvCxnSpPr>
      <xdr:spPr>
        <a:xfrm>
          <a:off x="9639300" y="16872838"/>
          <a:ext cx="838200" cy="5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23310</xdr:rowOff>
    </xdr:from>
    <xdr:ext cx="534377" cy="259045"/>
    <xdr:sp macro="" textlink="">
      <xdr:nvSpPr>
        <xdr:cNvPr id="459" name="普通建設事業費 （ うち更新整備　）平均値テキスト"/>
        <xdr:cNvSpPr txBox="1"/>
      </xdr:nvSpPr>
      <xdr:spPr>
        <a:xfrm>
          <a:off x="10528300" y="1648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433</xdr:rowOff>
    </xdr:from>
    <xdr:to>
      <xdr:col>55</xdr:col>
      <xdr:colOff>50800</xdr:colOff>
      <xdr:row>97</xdr:row>
      <xdr:rowOff>102033</xdr:rowOff>
    </xdr:to>
    <xdr:sp macro="" textlink="">
      <xdr:nvSpPr>
        <xdr:cNvPr id="460" name="フローチャート: 判断 459"/>
        <xdr:cNvSpPr/>
      </xdr:nvSpPr>
      <xdr:spPr>
        <a:xfrm>
          <a:off x="104267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70738</xdr:rowOff>
    </xdr:from>
    <xdr:to>
      <xdr:col>50</xdr:col>
      <xdr:colOff>114300</xdr:colOff>
      <xdr:row>98</xdr:row>
      <xdr:rowOff>120714</xdr:rowOff>
    </xdr:to>
    <xdr:cxnSp macro="">
      <xdr:nvCxnSpPr>
        <xdr:cNvPr id="461" name="直線コネクタ 460"/>
        <xdr:cNvCxnSpPr/>
      </xdr:nvCxnSpPr>
      <xdr:spPr>
        <a:xfrm flipV="1">
          <a:off x="8750300" y="16872838"/>
          <a:ext cx="889000" cy="4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35153</xdr:rowOff>
    </xdr:from>
    <xdr:to>
      <xdr:col>50</xdr:col>
      <xdr:colOff>165100</xdr:colOff>
      <xdr:row>97</xdr:row>
      <xdr:rowOff>136753</xdr:rowOff>
    </xdr:to>
    <xdr:sp macro="" textlink="">
      <xdr:nvSpPr>
        <xdr:cNvPr id="462" name="フローチャート: 判断 461"/>
        <xdr:cNvSpPr/>
      </xdr:nvSpPr>
      <xdr:spPr>
        <a:xfrm>
          <a:off x="9588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153280</xdr:rowOff>
    </xdr:from>
    <xdr:ext cx="534377" cy="259045"/>
    <xdr:sp macro="" textlink="">
      <xdr:nvSpPr>
        <xdr:cNvPr id="463" name="テキスト ボックス 462"/>
        <xdr:cNvSpPr txBox="1"/>
      </xdr:nvSpPr>
      <xdr:spPr>
        <a:xfrm>
          <a:off x="9372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120714</xdr:rowOff>
    </xdr:from>
    <xdr:to>
      <xdr:col>45</xdr:col>
      <xdr:colOff>177800</xdr:colOff>
      <xdr:row>98</xdr:row>
      <xdr:rowOff>131572</xdr:rowOff>
    </xdr:to>
    <xdr:cxnSp macro="">
      <xdr:nvCxnSpPr>
        <xdr:cNvPr id="464" name="直線コネクタ 463"/>
        <xdr:cNvCxnSpPr/>
      </xdr:nvCxnSpPr>
      <xdr:spPr>
        <a:xfrm flipV="1">
          <a:off x="7861300" y="16922814"/>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60007</xdr:rowOff>
    </xdr:from>
    <xdr:to>
      <xdr:col>46</xdr:col>
      <xdr:colOff>38100</xdr:colOff>
      <xdr:row>97</xdr:row>
      <xdr:rowOff>161607</xdr:rowOff>
    </xdr:to>
    <xdr:sp macro="" textlink="">
      <xdr:nvSpPr>
        <xdr:cNvPr id="465" name="フローチャート: 判断 464"/>
        <xdr:cNvSpPr/>
      </xdr:nvSpPr>
      <xdr:spPr>
        <a:xfrm>
          <a:off x="8699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6684</xdr:rowOff>
    </xdr:from>
    <xdr:ext cx="534377" cy="259045"/>
    <xdr:sp macro="" textlink="">
      <xdr:nvSpPr>
        <xdr:cNvPr id="466" name="テキスト ボックス 465"/>
        <xdr:cNvSpPr txBox="1"/>
      </xdr:nvSpPr>
      <xdr:spPr>
        <a:xfrm>
          <a:off x="8483111" y="164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122504</xdr:rowOff>
    </xdr:from>
    <xdr:to>
      <xdr:col>41</xdr:col>
      <xdr:colOff>50800</xdr:colOff>
      <xdr:row>98</xdr:row>
      <xdr:rowOff>131572</xdr:rowOff>
    </xdr:to>
    <xdr:cxnSp macro="">
      <xdr:nvCxnSpPr>
        <xdr:cNvPr id="467" name="直線コネクタ 466"/>
        <xdr:cNvCxnSpPr/>
      </xdr:nvCxnSpPr>
      <xdr:spPr>
        <a:xfrm>
          <a:off x="6972300" y="16924604"/>
          <a:ext cx="8890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11151</xdr:rowOff>
    </xdr:from>
    <xdr:to>
      <xdr:col>41</xdr:col>
      <xdr:colOff>101600</xdr:colOff>
      <xdr:row>97</xdr:row>
      <xdr:rowOff>112751</xdr:rowOff>
    </xdr:to>
    <xdr:sp macro="" textlink="">
      <xdr:nvSpPr>
        <xdr:cNvPr id="468" name="フローチャート: 判断 467"/>
        <xdr:cNvSpPr/>
      </xdr:nvSpPr>
      <xdr:spPr>
        <a:xfrm>
          <a:off x="7810500" y="1664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129278</xdr:rowOff>
    </xdr:from>
    <xdr:ext cx="534377" cy="259045"/>
    <xdr:sp macro="" textlink="">
      <xdr:nvSpPr>
        <xdr:cNvPr id="469" name="テキスト ボックス 468"/>
        <xdr:cNvSpPr txBox="1"/>
      </xdr:nvSpPr>
      <xdr:spPr>
        <a:xfrm>
          <a:off x="7594111" y="1641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49504</xdr:rowOff>
    </xdr:from>
    <xdr:to>
      <xdr:col>36</xdr:col>
      <xdr:colOff>165100</xdr:colOff>
      <xdr:row>97</xdr:row>
      <xdr:rowOff>151104</xdr:rowOff>
    </xdr:to>
    <xdr:sp macro="" textlink="">
      <xdr:nvSpPr>
        <xdr:cNvPr id="470" name="フローチャート: 判断 469"/>
        <xdr:cNvSpPr/>
      </xdr:nvSpPr>
      <xdr:spPr>
        <a:xfrm>
          <a:off x="6921500" y="1668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167631</xdr:rowOff>
    </xdr:from>
    <xdr:ext cx="534377" cy="259045"/>
    <xdr:sp macro="" textlink="">
      <xdr:nvSpPr>
        <xdr:cNvPr id="471" name="テキスト ボックス 470"/>
        <xdr:cNvSpPr txBox="1"/>
      </xdr:nvSpPr>
      <xdr:spPr>
        <a:xfrm>
          <a:off x="6705111" y="1645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79705</xdr:rowOff>
    </xdr:from>
    <xdr:to>
      <xdr:col>55</xdr:col>
      <xdr:colOff>50800</xdr:colOff>
      <xdr:row>99</xdr:row>
      <xdr:rowOff>9855</xdr:rowOff>
    </xdr:to>
    <xdr:sp macro="" textlink="">
      <xdr:nvSpPr>
        <xdr:cNvPr id="477" name="楕円 476"/>
        <xdr:cNvSpPr/>
      </xdr:nvSpPr>
      <xdr:spPr>
        <a:xfrm>
          <a:off x="10426700" y="1688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166082</xdr:rowOff>
    </xdr:from>
    <xdr:ext cx="469744" cy="259045"/>
    <xdr:sp macro="" textlink="">
      <xdr:nvSpPr>
        <xdr:cNvPr id="478" name="普通建設事業費 （ うち更新整備　）該当値テキスト"/>
        <xdr:cNvSpPr txBox="1"/>
      </xdr:nvSpPr>
      <xdr:spPr>
        <a:xfrm>
          <a:off x="10528300" y="1679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19938</xdr:rowOff>
    </xdr:from>
    <xdr:to>
      <xdr:col>50</xdr:col>
      <xdr:colOff>165100</xdr:colOff>
      <xdr:row>98</xdr:row>
      <xdr:rowOff>121538</xdr:rowOff>
    </xdr:to>
    <xdr:sp macro="" textlink="">
      <xdr:nvSpPr>
        <xdr:cNvPr id="479" name="楕円 478"/>
        <xdr:cNvSpPr/>
      </xdr:nvSpPr>
      <xdr:spPr>
        <a:xfrm>
          <a:off x="9588500" y="1682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112665</xdr:rowOff>
    </xdr:from>
    <xdr:ext cx="534377" cy="259045"/>
    <xdr:sp macro="" textlink="">
      <xdr:nvSpPr>
        <xdr:cNvPr id="480" name="テキスト ボックス 479"/>
        <xdr:cNvSpPr txBox="1"/>
      </xdr:nvSpPr>
      <xdr:spPr>
        <a:xfrm>
          <a:off x="9372111" y="1691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69914</xdr:rowOff>
    </xdr:from>
    <xdr:to>
      <xdr:col>46</xdr:col>
      <xdr:colOff>38100</xdr:colOff>
      <xdr:row>99</xdr:row>
      <xdr:rowOff>64</xdr:rowOff>
    </xdr:to>
    <xdr:sp macro="" textlink="">
      <xdr:nvSpPr>
        <xdr:cNvPr id="481" name="楕円 480"/>
        <xdr:cNvSpPr/>
      </xdr:nvSpPr>
      <xdr:spPr>
        <a:xfrm>
          <a:off x="8699500" y="1687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162641</xdr:rowOff>
    </xdr:from>
    <xdr:ext cx="469744" cy="259045"/>
    <xdr:sp macro="" textlink="">
      <xdr:nvSpPr>
        <xdr:cNvPr id="482" name="テキスト ボックス 481"/>
        <xdr:cNvSpPr txBox="1"/>
      </xdr:nvSpPr>
      <xdr:spPr>
        <a:xfrm>
          <a:off x="8515428" y="16964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80772</xdr:rowOff>
    </xdr:from>
    <xdr:to>
      <xdr:col>41</xdr:col>
      <xdr:colOff>101600</xdr:colOff>
      <xdr:row>99</xdr:row>
      <xdr:rowOff>10922</xdr:rowOff>
    </xdr:to>
    <xdr:sp macro="" textlink="">
      <xdr:nvSpPr>
        <xdr:cNvPr id="483" name="楕円 482"/>
        <xdr:cNvSpPr/>
      </xdr:nvSpPr>
      <xdr:spPr>
        <a:xfrm>
          <a:off x="7810500" y="1688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2049</xdr:rowOff>
    </xdr:from>
    <xdr:ext cx="469744" cy="259045"/>
    <xdr:sp macro="" textlink="">
      <xdr:nvSpPr>
        <xdr:cNvPr id="484" name="テキスト ボックス 483"/>
        <xdr:cNvSpPr txBox="1"/>
      </xdr:nvSpPr>
      <xdr:spPr>
        <a:xfrm>
          <a:off x="7626428" y="1697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71704</xdr:rowOff>
    </xdr:from>
    <xdr:to>
      <xdr:col>36</xdr:col>
      <xdr:colOff>165100</xdr:colOff>
      <xdr:row>99</xdr:row>
      <xdr:rowOff>1854</xdr:rowOff>
    </xdr:to>
    <xdr:sp macro="" textlink="">
      <xdr:nvSpPr>
        <xdr:cNvPr id="485" name="楕円 484"/>
        <xdr:cNvSpPr/>
      </xdr:nvSpPr>
      <xdr:spPr>
        <a:xfrm>
          <a:off x="6921500" y="1687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164431</xdr:rowOff>
    </xdr:from>
    <xdr:ext cx="469744" cy="259045"/>
    <xdr:sp macro="" textlink="">
      <xdr:nvSpPr>
        <xdr:cNvPr id="486" name="テキスト ボックス 485"/>
        <xdr:cNvSpPr txBox="1"/>
      </xdr:nvSpPr>
      <xdr:spPr>
        <a:xfrm>
          <a:off x="6737428" y="16966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7" name="直線コネクタ 496"/>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8" name="テキスト ボックス 497"/>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1" name="直線コネクタ 500"/>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2" name="テキスト ボックス 501"/>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37744</xdr:rowOff>
    </xdr:from>
    <xdr:to>
      <xdr:col>85</xdr:col>
      <xdr:colOff>126364</xdr:colOff>
      <xdr:row>38</xdr:row>
      <xdr:rowOff>25400</xdr:rowOff>
    </xdr:to>
    <xdr:cxnSp macro="">
      <xdr:nvCxnSpPr>
        <xdr:cNvPr id="506" name="直線コネクタ 505"/>
        <xdr:cNvCxnSpPr/>
      </xdr:nvCxnSpPr>
      <xdr:spPr>
        <a:xfrm flipV="1">
          <a:off x="16317595" y="5352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7"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8" name="直線コネクタ 507"/>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155871</xdr:rowOff>
    </xdr:from>
    <xdr:ext cx="534377" cy="259045"/>
    <xdr:sp macro="" textlink="">
      <xdr:nvSpPr>
        <xdr:cNvPr id="509" name="災害復旧事業費最大値テキスト"/>
        <xdr:cNvSpPr txBox="1"/>
      </xdr:nvSpPr>
      <xdr:spPr>
        <a:xfrm>
          <a:off x="16370300" y="512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20,784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37744</xdr:rowOff>
    </xdr:from>
    <xdr:to>
      <xdr:col>86</xdr:col>
      <xdr:colOff>25400</xdr:colOff>
      <xdr:row>31</xdr:row>
      <xdr:rowOff>37744</xdr:rowOff>
    </xdr:to>
    <xdr:cxnSp macro="">
      <xdr:nvCxnSpPr>
        <xdr:cNvPr id="510" name="直線コネクタ 509"/>
        <xdr:cNvCxnSpPr/>
      </xdr:nvCxnSpPr>
      <xdr:spPr>
        <a:xfrm>
          <a:off x="16230600" y="535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11" name="直線コネクタ 510"/>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112120</xdr:rowOff>
    </xdr:from>
    <xdr:ext cx="378565" cy="259045"/>
    <xdr:sp macro="" textlink="">
      <xdr:nvSpPr>
        <xdr:cNvPr id="512" name="災害復旧事業費平均値テキスト"/>
        <xdr:cNvSpPr txBox="1"/>
      </xdr:nvSpPr>
      <xdr:spPr>
        <a:xfrm>
          <a:off x="16370300" y="62843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89243</xdr:rowOff>
    </xdr:from>
    <xdr:to>
      <xdr:col>85</xdr:col>
      <xdr:colOff>177800</xdr:colOff>
      <xdr:row>38</xdr:row>
      <xdr:rowOff>19393</xdr:rowOff>
    </xdr:to>
    <xdr:sp macro="" textlink="">
      <xdr:nvSpPr>
        <xdr:cNvPr id="513" name="フローチャート: 判断 512"/>
        <xdr:cNvSpPr/>
      </xdr:nvSpPr>
      <xdr:spPr>
        <a:xfrm>
          <a:off x="16268700" y="64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120612</xdr:rowOff>
    </xdr:from>
    <xdr:to>
      <xdr:col>81</xdr:col>
      <xdr:colOff>50800</xdr:colOff>
      <xdr:row>38</xdr:row>
      <xdr:rowOff>25400</xdr:rowOff>
    </xdr:to>
    <xdr:cxnSp macro="">
      <xdr:nvCxnSpPr>
        <xdr:cNvPr id="514" name="直線コネクタ 513"/>
        <xdr:cNvCxnSpPr/>
      </xdr:nvCxnSpPr>
      <xdr:spPr>
        <a:xfrm>
          <a:off x="14592300" y="6464262"/>
          <a:ext cx="889000" cy="7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72327</xdr:rowOff>
    </xdr:from>
    <xdr:to>
      <xdr:col>81</xdr:col>
      <xdr:colOff>101600</xdr:colOff>
      <xdr:row>38</xdr:row>
      <xdr:rowOff>2477</xdr:rowOff>
    </xdr:to>
    <xdr:sp macro="" textlink="">
      <xdr:nvSpPr>
        <xdr:cNvPr id="515" name="フローチャート: 判断 514"/>
        <xdr:cNvSpPr/>
      </xdr:nvSpPr>
      <xdr:spPr>
        <a:xfrm>
          <a:off x="154305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19004</xdr:rowOff>
    </xdr:from>
    <xdr:ext cx="469744" cy="259045"/>
    <xdr:sp macro="" textlink="">
      <xdr:nvSpPr>
        <xdr:cNvPr id="516" name="テキスト ボックス 515"/>
        <xdr:cNvSpPr txBox="1"/>
      </xdr:nvSpPr>
      <xdr:spPr>
        <a:xfrm>
          <a:off x="15246428" y="619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120612</xdr:rowOff>
    </xdr:from>
    <xdr:to>
      <xdr:col>76</xdr:col>
      <xdr:colOff>114300</xdr:colOff>
      <xdr:row>38</xdr:row>
      <xdr:rowOff>25400</xdr:rowOff>
    </xdr:to>
    <xdr:cxnSp macro="">
      <xdr:nvCxnSpPr>
        <xdr:cNvPr id="517" name="直線コネクタ 516"/>
        <xdr:cNvCxnSpPr/>
      </xdr:nvCxnSpPr>
      <xdr:spPr>
        <a:xfrm flipV="1">
          <a:off x="13703300" y="6464262"/>
          <a:ext cx="889000" cy="7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51352</xdr:rowOff>
    </xdr:from>
    <xdr:to>
      <xdr:col>76</xdr:col>
      <xdr:colOff>165100</xdr:colOff>
      <xdr:row>37</xdr:row>
      <xdr:rowOff>152952</xdr:rowOff>
    </xdr:to>
    <xdr:sp macro="" textlink="">
      <xdr:nvSpPr>
        <xdr:cNvPr id="518" name="フローチャート: 判断 517"/>
        <xdr:cNvSpPr/>
      </xdr:nvSpPr>
      <xdr:spPr>
        <a:xfrm>
          <a:off x="14541500" y="63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169479</xdr:rowOff>
    </xdr:from>
    <xdr:ext cx="469744" cy="259045"/>
    <xdr:sp macro="" textlink="">
      <xdr:nvSpPr>
        <xdr:cNvPr id="519" name="テキスト ボックス 518"/>
        <xdr:cNvSpPr txBox="1"/>
      </xdr:nvSpPr>
      <xdr:spPr>
        <a:xfrm>
          <a:off x="14357428" y="617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20" name="直線コネクタ 519"/>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111189</xdr:rowOff>
    </xdr:from>
    <xdr:to>
      <xdr:col>72</xdr:col>
      <xdr:colOff>38100</xdr:colOff>
      <xdr:row>38</xdr:row>
      <xdr:rowOff>41339</xdr:rowOff>
    </xdr:to>
    <xdr:sp macro="" textlink="">
      <xdr:nvSpPr>
        <xdr:cNvPr id="521" name="フローチャート: 判断 520"/>
        <xdr:cNvSpPr/>
      </xdr:nvSpPr>
      <xdr:spPr>
        <a:xfrm>
          <a:off x="13652500" y="64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57866</xdr:rowOff>
    </xdr:from>
    <xdr:ext cx="378565" cy="259045"/>
    <xdr:sp macro="" textlink="">
      <xdr:nvSpPr>
        <xdr:cNvPr id="522" name="テキスト ボックス 521"/>
        <xdr:cNvSpPr txBox="1"/>
      </xdr:nvSpPr>
      <xdr:spPr>
        <a:xfrm>
          <a:off x="13514017" y="6230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121761</xdr:rowOff>
    </xdr:from>
    <xdr:to>
      <xdr:col>67</xdr:col>
      <xdr:colOff>101600</xdr:colOff>
      <xdr:row>38</xdr:row>
      <xdr:rowOff>51912</xdr:rowOff>
    </xdr:to>
    <xdr:sp macro="" textlink="">
      <xdr:nvSpPr>
        <xdr:cNvPr id="523" name="フローチャート: 判断 522"/>
        <xdr:cNvSpPr/>
      </xdr:nvSpPr>
      <xdr:spPr>
        <a:xfrm>
          <a:off x="12763500" y="64654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68438</xdr:rowOff>
    </xdr:from>
    <xdr:ext cx="378565" cy="259045"/>
    <xdr:sp macro="" textlink="">
      <xdr:nvSpPr>
        <xdr:cNvPr id="524" name="テキスト ボックス 523"/>
        <xdr:cNvSpPr txBox="1"/>
      </xdr:nvSpPr>
      <xdr:spPr>
        <a:xfrm>
          <a:off x="12625017" y="6240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30" name="楕円 529"/>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67670</xdr:rowOff>
    </xdr:from>
    <xdr:ext cx="249299" cy="259045"/>
    <xdr:sp macro="" textlink="">
      <xdr:nvSpPr>
        <xdr:cNvPr id="531" name="災害復旧事業費該当値テキスト"/>
        <xdr:cNvSpPr txBox="1"/>
      </xdr:nvSpPr>
      <xdr:spPr>
        <a:xfrm>
          <a:off x="16370300" y="64113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2" name="楕円 531"/>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3" name="テキスト ボックス 532"/>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69812</xdr:rowOff>
    </xdr:from>
    <xdr:to>
      <xdr:col>76</xdr:col>
      <xdr:colOff>165100</xdr:colOff>
      <xdr:row>37</xdr:row>
      <xdr:rowOff>171412</xdr:rowOff>
    </xdr:to>
    <xdr:sp macro="" textlink="">
      <xdr:nvSpPr>
        <xdr:cNvPr id="534" name="楕円 533"/>
        <xdr:cNvSpPr/>
      </xdr:nvSpPr>
      <xdr:spPr>
        <a:xfrm>
          <a:off x="14541500" y="641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162539</xdr:rowOff>
    </xdr:from>
    <xdr:ext cx="469744" cy="259045"/>
    <xdr:sp macro="" textlink="">
      <xdr:nvSpPr>
        <xdr:cNvPr id="535" name="テキスト ボックス 534"/>
        <xdr:cNvSpPr txBox="1"/>
      </xdr:nvSpPr>
      <xdr:spPr>
        <a:xfrm>
          <a:off x="14357428" y="6506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6" name="楕円 535"/>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7" name="テキスト ボックス 536"/>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8" name="楕円 537"/>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9" name="テキスト ボックス 538"/>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9" name="直線コネクタ 59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0" name="テキスト ボックス 59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1" name="直線コネクタ 60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2" name="テキスト ボックス 60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3" name="直線コネクタ 60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4" name="テキスト ボックス 60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5" name="直線コネクタ 60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6" name="テキスト ボックス 60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7" name="直線コネクタ 60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8" name="テキスト ボックス 60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9" name="直線コネクタ 60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0" name="テキスト ボックス 60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139406</xdr:rowOff>
    </xdr:from>
    <xdr:to>
      <xdr:col>85</xdr:col>
      <xdr:colOff>126364</xdr:colOff>
      <xdr:row>78</xdr:row>
      <xdr:rowOff>124383</xdr:rowOff>
    </xdr:to>
    <xdr:cxnSp macro="">
      <xdr:nvCxnSpPr>
        <xdr:cNvPr id="614" name="直線コネクタ 613"/>
        <xdr:cNvCxnSpPr/>
      </xdr:nvCxnSpPr>
      <xdr:spPr>
        <a:xfrm flipV="1">
          <a:off x="16317595" y="11969456"/>
          <a:ext cx="1269" cy="1528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128210</xdr:rowOff>
    </xdr:from>
    <xdr:ext cx="469744" cy="259045"/>
    <xdr:sp macro="" textlink="">
      <xdr:nvSpPr>
        <xdr:cNvPr id="615" name="公債費最小値テキスト"/>
        <xdr:cNvSpPr txBox="1"/>
      </xdr:nvSpPr>
      <xdr:spPr>
        <a:xfrm>
          <a:off x="16370300" y="1350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124383</xdr:rowOff>
    </xdr:from>
    <xdr:to>
      <xdr:col>86</xdr:col>
      <xdr:colOff>25400</xdr:colOff>
      <xdr:row>78</xdr:row>
      <xdr:rowOff>124383</xdr:rowOff>
    </xdr:to>
    <xdr:cxnSp macro="">
      <xdr:nvCxnSpPr>
        <xdr:cNvPr id="616" name="直線コネクタ 615"/>
        <xdr:cNvCxnSpPr/>
      </xdr:nvCxnSpPr>
      <xdr:spPr>
        <a:xfrm>
          <a:off x="16230600" y="1349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86083</xdr:rowOff>
    </xdr:from>
    <xdr:ext cx="599010" cy="259045"/>
    <xdr:sp macro="" textlink="">
      <xdr:nvSpPr>
        <xdr:cNvPr id="617" name="公債費最大値テキスト"/>
        <xdr:cNvSpPr txBox="1"/>
      </xdr:nvSpPr>
      <xdr:spPr>
        <a:xfrm>
          <a:off x="16370300" y="1174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139406</xdr:rowOff>
    </xdr:from>
    <xdr:to>
      <xdr:col>86</xdr:col>
      <xdr:colOff>25400</xdr:colOff>
      <xdr:row>69</xdr:row>
      <xdr:rowOff>139406</xdr:rowOff>
    </xdr:to>
    <xdr:cxnSp macro="">
      <xdr:nvCxnSpPr>
        <xdr:cNvPr id="618" name="直線コネクタ 617"/>
        <xdr:cNvCxnSpPr/>
      </xdr:nvCxnSpPr>
      <xdr:spPr>
        <a:xfrm>
          <a:off x="16230600" y="1196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168177</xdr:rowOff>
    </xdr:from>
    <xdr:to>
      <xdr:col>85</xdr:col>
      <xdr:colOff>127000</xdr:colOff>
      <xdr:row>75</xdr:row>
      <xdr:rowOff>168960</xdr:rowOff>
    </xdr:to>
    <xdr:cxnSp macro="">
      <xdr:nvCxnSpPr>
        <xdr:cNvPr id="619" name="直線コネクタ 618"/>
        <xdr:cNvCxnSpPr/>
      </xdr:nvCxnSpPr>
      <xdr:spPr>
        <a:xfrm flipV="1">
          <a:off x="15481300" y="13026927"/>
          <a:ext cx="838200" cy="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122827</xdr:rowOff>
    </xdr:from>
    <xdr:ext cx="534377" cy="259045"/>
    <xdr:sp macro="" textlink="">
      <xdr:nvSpPr>
        <xdr:cNvPr id="620" name="公債費平均値テキスト"/>
        <xdr:cNvSpPr txBox="1"/>
      </xdr:nvSpPr>
      <xdr:spPr>
        <a:xfrm>
          <a:off x="16370300" y="1298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144400</xdr:rowOff>
    </xdr:from>
    <xdr:to>
      <xdr:col>85</xdr:col>
      <xdr:colOff>177800</xdr:colOff>
      <xdr:row>76</xdr:row>
      <xdr:rowOff>74550</xdr:rowOff>
    </xdr:to>
    <xdr:sp macro="" textlink="">
      <xdr:nvSpPr>
        <xdr:cNvPr id="621" name="フローチャート: 判断 620"/>
        <xdr:cNvSpPr/>
      </xdr:nvSpPr>
      <xdr:spPr>
        <a:xfrm>
          <a:off x="16268700" y="1300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168960</xdr:rowOff>
    </xdr:from>
    <xdr:to>
      <xdr:col>81</xdr:col>
      <xdr:colOff>50800</xdr:colOff>
      <xdr:row>76</xdr:row>
      <xdr:rowOff>20076</xdr:rowOff>
    </xdr:to>
    <xdr:cxnSp macro="">
      <xdr:nvCxnSpPr>
        <xdr:cNvPr id="622" name="直線コネクタ 621"/>
        <xdr:cNvCxnSpPr/>
      </xdr:nvCxnSpPr>
      <xdr:spPr>
        <a:xfrm flipV="1">
          <a:off x="14592300" y="13027710"/>
          <a:ext cx="889000" cy="2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156468</xdr:rowOff>
    </xdr:from>
    <xdr:to>
      <xdr:col>81</xdr:col>
      <xdr:colOff>101600</xdr:colOff>
      <xdr:row>76</xdr:row>
      <xdr:rowOff>86618</xdr:rowOff>
    </xdr:to>
    <xdr:sp macro="" textlink="">
      <xdr:nvSpPr>
        <xdr:cNvPr id="623" name="フローチャート: 判断 622"/>
        <xdr:cNvSpPr/>
      </xdr:nvSpPr>
      <xdr:spPr>
        <a:xfrm>
          <a:off x="15430500" y="1301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77745</xdr:rowOff>
    </xdr:from>
    <xdr:ext cx="534377" cy="259045"/>
    <xdr:sp macro="" textlink="">
      <xdr:nvSpPr>
        <xdr:cNvPr id="624" name="テキスト ボックス 623"/>
        <xdr:cNvSpPr txBox="1"/>
      </xdr:nvSpPr>
      <xdr:spPr>
        <a:xfrm>
          <a:off x="15214111" y="1310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164731</xdr:rowOff>
    </xdr:from>
    <xdr:to>
      <xdr:col>76</xdr:col>
      <xdr:colOff>114300</xdr:colOff>
      <xdr:row>76</xdr:row>
      <xdr:rowOff>20076</xdr:rowOff>
    </xdr:to>
    <xdr:cxnSp macro="">
      <xdr:nvCxnSpPr>
        <xdr:cNvPr id="625" name="直線コネクタ 624"/>
        <xdr:cNvCxnSpPr/>
      </xdr:nvCxnSpPr>
      <xdr:spPr>
        <a:xfrm>
          <a:off x="13703300" y="13023481"/>
          <a:ext cx="889000" cy="26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163570</xdr:rowOff>
    </xdr:from>
    <xdr:to>
      <xdr:col>76</xdr:col>
      <xdr:colOff>165100</xdr:colOff>
      <xdr:row>76</xdr:row>
      <xdr:rowOff>93720</xdr:rowOff>
    </xdr:to>
    <xdr:sp macro="" textlink="">
      <xdr:nvSpPr>
        <xdr:cNvPr id="626" name="フローチャート: 判断 625"/>
        <xdr:cNvSpPr/>
      </xdr:nvSpPr>
      <xdr:spPr>
        <a:xfrm>
          <a:off x="14541500" y="13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84847</xdr:rowOff>
    </xdr:from>
    <xdr:ext cx="534377" cy="259045"/>
    <xdr:sp macro="" textlink="">
      <xdr:nvSpPr>
        <xdr:cNvPr id="627" name="テキスト ボックス 626"/>
        <xdr:cNvSpPr txBox="1"/>
      </xdr:nvSpPr>
      <xdr:spPr>
        <a:xfrm>
          <a:off x="14325111" y="1311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88804</xdr:rowOff>
    </xdr:from>
    <xdr:to>
      <xdr:col>71</xdr:col>
      <xdr:colOff>177800</xdr:colOff>
      <xdr:row>75</xdr:row>
      <xdr:rowOff>164731</xdr:rowOff>
    </xdr:to>
    <xdr:cxnSp macro="">
      <xdr:nvCxnSpPr>
        <xdr:cNvPr id="628" name="直線コネクタ 627"/>
        <xdr:cNvCxnSpPr/>
      </xdr:nvCxnSpPr>
      <xdr:spPr>
        <a:xfrm>
          <a:off x="12814300" y="12947554"/>
          <a:ext cx="889000" cy="7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141952</xdr:rowOff>
    </xdr:from>
    <xdr:to>
      <xdr:col>72</xdr:col>
      <xdr:colOff>38100</xdr:colOff>
      <xdr:row>76</xdr:row>
      <xdr:rowOff>72101</xdr:rowOff>
    </xdr:to>
    <xdr:sp macro="" textlink="">
      <xdr:nvSpPr>
        <xdr:cNvPr id="629" name="フローチャート: 判断 628"/>
        <xdr:cNvSpPr/>
      </xdr:nvSpPr>
      <xdr:spPr>
        <a:xfrm>
          <a:off x="13652500" y="1300070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63228</xdr:rowOff>
    </xdr:from>
    <xdr:ext cx="534377" cy="259045"/>
    <xdr:sp macro="" textlink="">
      <xdr:nvSpPr>
        <xdr:cNvPr id="630" name="テキスト ボックス 629"/>
        <xdr:cNvSpPr txBox="1"/>
      </xdr:nvSpPr>
      <xdr:spPr>
        <a:xfrm>
          <a:off x="13436111" y="1309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128970</xdr:rowOff>
    </xdr:from>
    <xdr:to>
      <xdr:col>67</xdr:col>
      <xdr:colOff>101600</xdr:colOff>
      <xdr:row>76</xdr:row>
      <xdr:rowOff>59120</xdr:rowOff>
    </xdr:to>
    <xdr:sp macro="" textlink="">
      <xdr:nvSpPr>
        <xdr:cNvPr id="631" name="フローチャート: 判断 630"/>
        <xdr:cNvSpPr/>
      </xdr:nvSpPr>
      <xdr:spPr>
        <a:xfrm>
          <a:off x="12763500" y="129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50247</xdr:rowOff>
    </xdr:from>
    <xdr:ext cx="534377" cy="259045"/>
    <xdr:sp macro="" textlink="">
      <xdr:nvSpPr>
        <xdr:cNvPr id="632" name="テキスト ボックス 631"/>
        <xdr:cNvSpPr txBox="1"/>
      </xdr:nvSpPr>
      <xdr:spPr>
        <a:xfrm>
          <a:off x="12547111" y="1308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117377</xdr:rowOff>
    </xdr:from>
    <xdr:to>
      <xdr:col>85</xdr:col>
      <xdr:colOff>177800</xdr:colOff>
      <xdr:row>76</xdr:row>
      <xdr:rowOff>47527</xdr:rowOff>
    </xdr:to>
    <xdr:sp macro="" textlink="">
      <xdr:nvSpPr>
        <xdr:cNvPr id="638" name="楕円 637"/>
        <xdr:cNvSpPr/>
      </xdr:nvSpPr>
      <xdr:spPr>
        <a:xfrm>
          <a:off x="16268700" y="1297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140254</xdr:rowOff>
    </xdr:from>
    <xdr:ext cx="534377" cy="259045"/>
    <xdr:sp macro="" textlink="">
      <xdr:nvSpPr>
        <xdr:cNvPr id="639" name="公債費該当値テキスト"/>
        <xdr:cNvSpPr txBox="1"/>
      </xdr:nvSpPr>
      <xdr:spPr>
        <a:xfrm>
          <a:off x="16370300" y="1282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37,756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118161</xdr:rowOff>
    </xdr:from>
    <xdr:to>
      <xdr:col>81</xdr:col>
      <xdr:colOff>101600</xdr:colOff>
      <xdr:row>76</xdr:row>
      <xdr:rowOff>48310</xdr:rowOff>
    </xdr:to>
    <xdr:sp macro="" textlink="">
      <xdr:nvSpPr>
        <xdr:cNvPr id="640" name="楕円 639"/>
        <xdr:cNvSpPr/>
      </xdr:nvSpPr>
      <xdr:spPr>
        <a:xfrm>
          <a:off x="15430500" y="129769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64838</xdr:rowOff>
    </xdr:from>
    <xdr:ext cx="534377" cy="259045"/>
    <xdr:sp macro="" textlink="">
      <xdr:nvSpPr>
        <xdr:cNvPr id="641" name="テキスト ボックス 640"/>
        <xdr:cNvSpPr txBox="1"/>
      </xdr:nvSpPr>
      <xdr:spPr>
        <a:xfrm>
          <a:off x="15214111" y="1275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37,708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140727</xdr:rowOff>
    </xdr:from>
    <xdr:to>
      <xdr:col>76</xdr:col>
      <xdr:colOff>165100</xdr:colOff>
      <xdr:row>76</xdr:row>
      <xdr:rowOff>70876</xdr:rowOff>
    </xdr:to>
    <xdr:sp macro="" textlink="">
      <xdr:nvSpPr>
        <xdr:cNvPr id="642" name="楕円 641"/>
        <xdr:cNvSpPr/>
      </xdr:nvSpPr>
      <xdr:spPr>
        <a:xfrm>
          <a:off x="14541500" y="1299947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87404</xdr:rowOff>
    </xdr:from>
    <xdr:ext cx="534377" cy="259045"/>
    <xdr:sp macro="" textlink="">
      <xdr:nvSpPr>
        <xdr:cNvPr id="643" name="テキスト ボックス 642"/>
        <xdr:cNvSpPr txBox="1"/>
      </xdr:nvSpPr>
      <xdr:spPr>
        <a:xfrm>
          <a:off x="14325111" y="1277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36,326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113932</xdr:rowOff>
    </xdr:from>
    <xdr:to>
      <xdr:col>72</xdr:col>
      <xdr:colOff>38100</xdr:colOff>
      <xdr:row>76</xdr:row>
      <xdr:rowOff>44081</xdr:rowOff>
    </xdr:to>
    <xdr:sp macro="" textlink="">
      <xdr:nvSpPr>
        <xdr:cNvPr id="644" name="楕円 643"/>
        <xdr:cNvSpPr/>
      </xdr:nvSpPr>
      <xdr:spPr>
        <a:xfrm>
          <a:off x="13652500" y="129726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60609</xdr:rowOff>
    </xdr:from>
    <xdr:ext cx="534377" cy="259045"/>
    <xdr:sp macro="" textlink="">
      <xdr:nvSpPr>
        <xdr:cNvPr id="645" name="テキスト ボックス 644"/>
        <xdr:cNvSpPr txBox="1"/>
      </xdr:nvSpPr>
      <xdr:spPr>
        <a:xfrm>
          <a:off x="13436111" y="12747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37,967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38004</xdr:rowOff>
    </xdr:from>
    <xdr:to>
      <xdr:col>67</xdr:col>
      <xdr:colOff>101600</xdr:colOff>
      <xdr:row>75</xdr:row>
      <xdr:rowOff>139604</xdr:rowOff>
    </xdr:to>
    <xdr:sp macro="" textlink="">
      <xdr:nvSpPr>
        <xdr:cNvPr id="646" name="楕円 645"/>
        <xdr:cNvSpPr/>
      </xdr:nvSpPr>
      <xdr:spPr>
        <a:xfrm>
          <a:off x="12763500" y="1289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156131</xdr:rowOff>
    </xdr:from>
    <xdr:ext cx="534377" cy="259045"/>
    <xdr:sp macro="" textlink="">
      <xdr:nvSpPr>
        <xdr:cNvPr id="647" name="テキスト ボックス 646"/>
        <xdr:cNvSpPr txBox="1"/>
      </xdr:nvSpPr>
      <xdr:spPr>
        <a:xfrm>
          <a:off x="12547111" y="1267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7" name="テキスト ボックス 66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149453</xdr:rowOff>
    </xdr:from>
    <xdr:to>
      <xdr:col>85</xdr:col>
      <xdr:colOff>126364</xdr:colOff>
      <xdr:row>99</xdr:row>
      <xdr:rowOff>40336</xdr:rowOff>
    </xdr:to>
    <xdr:cxnSp macro="">
      <xdr:nvCxnSpPr>
        <xdr:cNvPr id="671" name="直線コネクタ 670"/>
        <xdr:cNvCxnSpPr/>
      </xdr:nvCxnSpPr>
      <xdr:spPr>
        <a:xfrm flipV="1">
          <a:off x="16317595" y="15751403"/>
          <a:ext cx="1269" cy="1262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44163</xdr:rowOff>
    </xdr:from>
    <xdr:ext cx="378565" cy="259045"/>
    <xdr:sp macro="" textlink="">
      <xdr:nvSpPr>
        <xdr:cNvPr id="672" name="積立金最小値テキスト"/>
        <xdr:cNvSpPr txBox="1"/>
      </xdr:nvSpPr>
      <xdr:spPr>
        <a:xfrm>
          <a:off x="16370300" y="1701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40336</xdr:rowOff>
    </xdr:from>
    <xdr:to>
      <xdr:col>86</xdr:col>
      <xdr:colOff>25400</xdr:colOff>
      <xdr:row>99</xdr:row>
      <xdr:rowOff>40336</xdr:rowOff>
    </xdr:to>
    <xdr:cxnSp macro="">
      <xdr:nvCxnSpPr>
        <xdr:cNvPr id="673" name="直線コネクタ 672"/>
        <xdr:cNvCxnSpPr/>
      </xdr:nvCxnSpPr>
      <xdr:spPr>
        <a:xfrm>
          <a:off x="16230600" y="17013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96130</xdr:rowOff>
    </xdr:from>
    <xdr:ext cx="534377" cy="259045"/>
    <xdr:sp macro="" textlink="">
      <xdr:nvSpPr>
        <xdr:cNvPr id="674" name="積立金最大値テキスト"/>
        <xdr:cNvSpPr txBox="1"/>
      </xdr:nvSpPr>
      <xdr:spPr>
        <a:xfrm>
          <a:off x="16370300" y="1552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66,488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149453</xdr:rowOff>
    </xdr:from>
    <xdr:to>
      <xdr:col>86</xdr:col>
      <xdr:colOff>25400</xdr:colOff>
      <xdr:row>91</xdr:row>
      <xdr:rowOff>149453</xdr:rowOff>
    </xdr:to>
    <xdr:cxnSp macro="">
      <xdr:nvCxnSpPr>
        <xdr:cNvPr id="675" name="直線コネクタ 674"/>
        <xdr:cNvCxnSpPr/>
      </xdr:nvCxnSpPr>
      <xdr:spPr>
        <a:xfrm>
          <a:off x="16230600" y="1575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125240</xdr:rowOff>
    </xdr:from>
    <xdr:to>
      <xdr:col>85</xdr:col>
      <xdr:colOff>127000</xdr:colOff>
      <xdr:row>99</xdr:row>
      <xdr:rowOff>6350</xdr:rowOff>
    </xdr:to>
    <xdr:cxnSp macro="">
      <xdr:nvCxnSpPr>
        <xdr:cNvPr id="676" name="直線コネクタ 675"/>
        <xdr:cNvCxnSpPr/>
      </xdr:nvCxnSpPr>
      <xdr:spPr>
        <a:xfrm>
          <a:off x="15481300" y="16927340"/>
          <a:ext cx="838200" cy="5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68342</xdr:rowOff>
    </xdr:from>
    <xdr:ext cx="534377" cy="259045"/>
    <xdr:sp macro="" textlink="">
      <xdr:nvSpPr>
        <xdr:cNvPr id="677" name="積立金平均値テキスト"/>
        <xdr:cNvSpPr txBox="1"/>
      </xdr:nvSpPr>
      <xdr:spPr>
        <a:xfrm>
          <a:off x="16370300" y="16527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45465</xdr:rowOff>
    </xdr:from>
    <xdr:to>
      <xdr:col>85</xdr:col>
      <xdr:colOff>177800</xdr:colOff>
      <xdr:row>97</xdr:row>
      <xdr:rowOff>147065</xdr:rowOff>
    </xdr:to>
    <xdr:sp macro="" textlink="">
      <xdr:nvSpPr>
        <xdr:cNvPr id="678" name="フローチャート: 判断 677"/>
        <xdr:cNvSpPr/>
      </xdr:nvSpPr>
      <xdr:spPr>
        <a:xfrm>
          <a:off x="16268700" y="166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125240</xdr:rowOff>
    </xdr:from>
    <xdr:to>
      <xdr:col>81</xdr:col>
      <xdr:colOff>50800</xdr:colOff>
      <xdr:row>98</xdr:row>
      <xdr:rowOff>127088</xdr:rowOff>
    </xdr:to>
    <xdr:cxnSp macro="">
      <xdr:nvCxnSpPr>
        <xdr:cNvPr id="679" name="直線コネクタ 678"/>
        <xdr:cNvCxnSpPr/>
      </xdr:nvCxnSpPr>
      <xdr:spPr>
        <a:xfrm flipV="1">
          <a:off x="14592300" y="16927340"/>
          <a:ext cx="889000" cy="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121971</xdr:rowOff>
    </xdr:from>
    <xdr:to>
      <xdr:col>81</xdr:col>
      <xdr:colOff>101600</xdr:colOff>
      <xdr:row>98</xdr:row>
      <xdr:rowOff>52121</xdr:rowOff>
    </xdr:to>
    <xdr:sp macro="" textlink="">
      <xdr:nvSpPr>
        <xdr:cNvPr id="680" name="フローチャート: 判断 679"/>
        <xdr:cNvSpPr/>
      </xdr:nvSpPr>
      <xdr:spPr>
        <a:xfrm>
          <a:off x="15430500" y="167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68648</xdr:rowOff>
    </xdr:from>
    <xdr:ext cx="534377" cy="259045"/>
    <xdr:sp macro="" textlink="">
      <xdr:nvSpPr>
        <xdr:cNvPr id="681" name="テキスト ボックス 680"/>
        <xdr:cNvSpPr txBox="1"/>
      </xdr:nvSpPr>
      <xdr:spPr>
        <a:xfrm>
          <a:off x="15214111" y="1652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127088</xdr:rowOff>
    </xdr:from>
    <xdr:to>
      <xdr:col>76</xdr:col>
      <xdr:colOff>114300</xdr:colOff>
      <xdr:row>98</xdr:row>
      <xdr:rowOff>143663</xdr:rowOff>
    </xdr:to>
    <xdr:cxnSp macro="">
      <xdr:nvCxnSpPr>
        <xdr:cNvPr id="682" name="直線コネクタ 681"/>
        <xdr:cNvCxnSpPr/>
      </xdr:nvCxnSpPr>
      <xdr:spPr>
        <a:xfrm flipV="1">
          <a:off x="13703300" y="16929188"/>
          <a:ext cx="889000" cy="1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131324</xdr:rowOff>
    </xdr:from>
    <xdr:to>
      <xdr:col>76</xdr:col>
      <xdr:colOff>165100</xdr:colOff>
      <xdr:row>98</xdr:row>
      <xdr:rowOff>61474</xdr:rowOff>
    </xdr:to>
    <xdr:sp macro="" textlink="">
      <xdr:nvSpPr>
        <xdr:cNvPr id="683" name="フローチャート: 判断 682"/>
        <xdr:cNvSpPr/>
      </xdr:nvSpPr>
      <xdr:spPr>
        <a:xfrm>
          <a:off x="14541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78001</xdr:rowOff>
    </xdr:from>
    <xdr:ext cx="534377" cy="259045"/>
    <xdr:sp macro="" textlink="">
      <xdr:nvSpPr>
        <xdr:cNvPr id="684" name="テキスト ボックス 683"/>
        <xdr:cNvSpPr txBox="1"/>
      </xdr:nvSpPr>
      <xdr:spPr>
        <a:xfrm>
          <a:off x="14325111" y="1653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143663</xdr:rowOff>
    </xdr:from>
    <xdr:to>
      <xdr:col>71</xdr:col>
      <xdr:colOff>177800</xdr:colOff>
      <xdr:row>98</xdr:row>
      <xdr:rowOff>150216</xdr:rowOff>
    </xdr:to>
    <xdr:cxnSp macro="">
      <xdr:nvCxnSpPr>
        <xdr:cNvPr id="685" name="直線コネクタ 684"/>
        <xdr:cNvCxnSpPr/>
      </xdr:nvCxnSpPr>
      <xdr:spPr>
        <a:xfrm flipV="1">
          <a:off x="12814300" y="16945763"/>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147155</xdr:rowOff>
    </xdr:from>
    <xdr:to>
      <xdr:col>72</xdr:col>
      <xdr:colOff>38100</xdr:colOff>
      <xdr:row>98</xdr:row>
      <xdr:rowOff>77305</xdr:rowOff>
    </xdr:to>
    <xdr:sp macro="" textlink="">
      <xdr:nvSpPr>
        <xdr:cNvPr id="686" name="フローチャート: 判断 685"/>
        <xdr:cNvSpPr/>
      </xdr:nvSpPr>
      <xdr:spPr>
        <a:xfrm>
          <a:off x="13652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93832</xdr:rowOff>
    </xdr:from>
    <xdr:ext cx="469744" cy="259045"/>
    <xdr:sp macro="" textlink="">
      <xdr:nvSpPr>
        <xdr:cNvPr id="687" name="テキスト ボックス 686"/>
        <xdr:cNvSpPr txBox="1"/>
      </xdr:nvSpPr>
      <xdr:spPr>
        <a:xfrm>
          <a:off x="13468428" y="165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164167</xdr:rowOff>
    </xdr:from>
    <xdr:to>
      <xdr:col>67</xdr:col>
      <xdr:colOff>101600</xdr:colOff>
      <xdr:row>98</xdr:row>
      <xdr:rowOff>94317</xdr:rowOff>
    </xdr:to>
    <xdr:sp macro="" textlink="">
      <xdr:nvSpPr>
        <xdr:cNvPr id="688" name="フローチャート: 判断 687"/>
        <xdr:cNvSpPr/>
      </xdr:nvSpPr>
      <xdr:spPr>
        <a:xfrm>
          <a:off x="12763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110844</xdr:rowOff>
    </xdr:from>
    <xdr:ext cx="469744" cy="259045"/>
    <xdr:sp macro="" textlink="">
      <xdr:nvSpPr>
        <xdr:cNvPr id="689" name="テキスト ボックス 688"/>
        <xdr:cNvSpPr txBox="1"/>
      </xdr:nvSpPr>
      <xdr:spPr>
        <a:xfrm>
          <a:off x="12579428" y="1657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127000</xdr:rowOff>
    </xdr:from>
    <xdr:to>
      <xdr:col>85</xdr:col>
      <xdr:colOff>177800</xdr:colOff>
      <xdr:row>99</xdr:row>
      <xdr:rowOff>57150</xdr:rowOff>
    </xdr:to>
    <xdr:sp macro="" textlink="">
      <xdr:nvSpPr>
        <xdr:cNvPr id="695" name="楕円 694"/>
        <xdr:cNvSpPr/>
      </xdr:nvSpPr>
      <xdr:spPr>
        <a:xfrm>
          <a:off x="16268700" y="1692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41927</xdr:rowOff>
    </xdr:from>
    <xdr:ext cx="469744" cy="259045"/>
    <xdr:sp macro="" textlink="">
      <xdr:nvSpPr>
        <xdr:cNvPr id="696" name="積立金該当値テキスト"/>
        <xdr:cNvSpPr txBox="1"/>
      </xdr:nvSpPr>
      <xdr:spPr>
        <a:xfrm>
          <a:off x="16370300" y="168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74440</xdr:rowOff>
    </xdr:from>
    <xdr:to>
      <xdr:col>81</xdr:col>
      <xdr:colOff>101600</xdr:colOff>
      <xdr:row>99</xdr:row>
      <xdr:rowOff>4590</xdr:rowOff>
    </xdr:to>
    <xdr:sp macro="" textlink="">
      <xdr:nvSpPr>
        <xdr:cNvPr id="697" name="楕円 696"/>
        <xdr:cNvSpPr/>
      </xdr:nvSpPr>
      <xdr:spPr>
        <a:xfrm>
          <a:off x="15430500" y="1687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167167</xdr:rowOff>
    </xdr:from>
    <xdr:ext cx="469744" cy="259045"/>
    <xdr:sp macro="" textlink="">
      <xdr:nvSpPr>
        <xdr:cNvPr id="698" name="テキスト ボックス 697"/>
        <xdr:cNvSpPr txBox="1"/>
      </xdr:nvSpPr>
      <xdr:spPr>
        <a:xfrm>
          <a:off x="15246428" y="1696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76288</xdr:rowOff>
    </xdr:from>
    <xdr:to>
      <xdr:col>76</xdr:col>
      <xdr:colOff>165100</xdr:colOff>
      <xdr:row>99</xdr:row>
      <xdr:rowOff>6438</xdr:rowOff>
    </xdr:to>
    <xdr:sp macro="" textlink="">
      <xdr:nvSpPr>
        <xdr:cNvPr id="699" name="楕円 698"/>
        <xdr:cNvSpPr/>
      </xdr:nvSpPr>
      <xdr:spPr>
        <a:xfrm>
          <a:off x="14541500" y="1687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169015</xdr:rowOff>
    </xdr:from>
    <xdr:ext cx="469744" cy="259045"/>
    <xdr:sp macro="" textlink="">
      <xdr:nvSpPr>
        <xdr:cNvPr id="700" name="テキスト ボックス 699"/>
        <xdr:cNvSpPr txBox="1"/>
      </xdr:nvSpPr>
      <xdr:spPr>
        <a:xfrm>
          <a:off x="14357428" y="1697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92863</xdr:rowOff>
    </xdr:from>
    <xdr:to>
      <xdr:col>72</xdr:col>
      <xdr:colOff>38100</xdr:colOff>
      <xdr:row>99</xdr:row>
      <xdr:rowOff>23013</xdr:rowOff>
    </xdr:to>
    <xdr:sp macro="" textlink="">
      <xdr:nvSpPr>
        <xdr:cNvPr id="701" name="楕円 700"/>
        <xdr:cNvSpPr/>
      </xdr:nvSpPr>
      <xdr:spPr>
        <a:xfrm>
          <a:off x="13652500" y="1689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14140</xdr:rowOff>
    </xdr:from>
    <xdr:ext cx="469744" cy="259045"/>
    <xdr:sp macro="" textlink="">
      <xdr:nvSpPr>
        <xdr:cNvPr id="702" name="テキスト ボックス 701"/>
        <xdr:cNvSpPr txBox="1"/>
      </xdr:nvSpPr>
      <xdr:spPr>
        <a:xfrm>
          <a:off x="13468428" y="16987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99416</xdr:rowOff>
    </xdr:from>
    <xdr:to>
      <xdr:col>67</xdr:col>
      <xdr:colOff>101600</xdr:colOff>
      <xdr:row>99</xdr:row>
      <xdr:rowOff>29566</xdr:rowOff>
    </xdr:to>
    <xdr:sp macro="" textlink="">
      <xdr:nvSpPr>
        <xdr:cNvPr id="703" name="楕円 702"/>
        <xdr:cNvSpPr/>
      </xdr:nvSpPr>
      <xdr:spPr>
        <a:xfrm>
          <a:off x="12763500" y="1690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20693</xdr:rowOff>
    </xdr:from>
    <xdr:ext cx="469744" cy="259045"/>
    <xdr:sp macro="" textlink="">
      <xdr:nvSpPr>
        <xdr:cNvPr id="704" name="テキスト ボックス 703"/>
        <xdr:cNvSpPr txBox="1"/>
      </xdr:nvSpPr>
      <xdr:spPr>
        <a:xfrm>
          <a:off x="12579428" y="1699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5" name="直線コネクタ 71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6" name="テキスト ボックス 71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7" name="直線コネクタ 71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8" name="テキスト ボックス 71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9" name="直線コネクタ 71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0" name="テキスト ボックス 71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1" name="直線コネクタ 72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2" name="テキスト ボックス 72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3" name="直線コネクタ 72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4" name="テキスト ボックス 72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5" name="直線コネクタ 72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6" name="テキスト ボックス 72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149660</xdr:rowOff>
    </xdr:from>
    <xdr:to>
      <xdr:col>116</xdr:col>
      <xdr:colOff>62864</xdr:colOff>
      <xdr:row>39</xdr:row>
      <xdr:rowOff>98878</xdr:rowOff>
    </xdr:to>
    <xdr:cxnSp macro="">
      <xdr:nvCxnSpPr>
        <xdr:cNvPr id="730" name="直線コネクタ 729"/>
        <xdr:cNvCxnSpPr/>
      </xdr:nvCxnSpPr>
      <xdr:spPr>
        <a:xfrm flipV="1">
          <a:off x="22159595" y="5293160"/>
          <a:ext cx="1269" cy="149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2" name="直線コネクタ 73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96337</xdr:rowOff>
    </xdr:from>
    <xdr:ext cx="469744" cy="259045"/>
    <xdr:sp macro="" textlink="">
      <xdr:nvSpPr>
        <xdr:cNvPr id="733" name="投資及び出資金最大値テキスト"/>
        <xdr:cNvSpPr txBox="1"/>
      </xdr:nvSpPr>
      <xdr:spPr>
        <a:xfrm>
          <a:off x="22212300" y="50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149660</xdr:rowOff>
    </xdr:from>
    <xdr:to>
      <xdr:col>116</xdr:col>
      <xdr:colOff>152400</xdr:colOff>
      <xdr:row>30</xdr:row>
      <xdr:rowOff>149660</xdr:rowOff>
    </xdr:to>
    <xdr:cxnSp macro="">
      <xdr:nvCxnSpPr>
        <xdr:cNvPr id="734" name="直線コネクタ 733"/>
        <xdr:cNvCxnSpPr/>
      </xdr:nvCxnSpPr>
      <xdr:spPr>
        <a:xfrm>
          <a:off x="22072600" y="529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5" name="直線コネクタ 73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36829</xdr:rowOff>
    </xdr:from>
    <xdr:ext cx="469744" cy="259045"/>
    <xdr:sp macro="" textlink="">
      <xdr:nvSpPr>
        <xdr:cNvPr id="736" name="投資及び出資金平均値テキスト"/>
        <xdr:cNvSpPr txBox="1"/>
      </xdr:nvSpPr>
      <xdr:spPr>
        <a:xfrm>
          <a:off x="22212300" y="6380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13952</xdr:rowOff>
    </xdr:from>
    <xdr:to>
      <xdr:col>116</xdr:col>
      <xdr:colOff>114300</xdr:colOff>
      <xdr:row>38</xdr:row>
      <xdr:rowOff>115552</xdr:rowOff>
    </xdr:to>
    <xdr:sp macro="" textlink="">
      <xdr:nvSpPr>
        <xdr:cNvPr id="737" name="フローチャート: 判断 736"/>
        <xdr:cNvSpPr/>
      </xdr:nvSpPr>
      <xdr:spPr>
        <a:xfrm>
          <a:off x="221107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8" name="直線コネクタ 73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65060</xdr:rowOff>
    </xdr:from>
    <xdr:to>
      <xdr:col>112</xdr:col>
      <xdr:colOff>38100</xdr:colOff>
      <xdr:row>38</xdr:row>
      <xdr:rowOff>166660</xdr:rowOff>
    </xdr:to>
    <xdr:sp macro="" textlink="">
      <xdr:nvSpPr>
        <xdr:cNvPr id="739" name="フローチャート: 判断 738"/>
        <xdr:cNvSpPr/>
      </xdr:nvSpPr>
      <xdr:spPr>
        <a:xfrm>
          <a:off x="21272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11737</xdr:rowOff>
    </xdr:from>
    <xdr:ext cx="378565" cy="259045"/>
    <xdr:sp macro="" textlink="">
      <xdr:nvSpPr>
        <xdr:cNvPr id="740" name="テキスト ボックス 739"/>
        <xdr:cNvSpPr txBox="1"/>
      </xdr:nvSpPr>
      <xdr:spPr>
        <a:xfrm>
          <a:off x="21134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1" name="直線コネクタ 74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68326</xdr:rowOff>
    </xdr:from>
    <xdr:to>
      <xdr:col>107</xdr:col>
      <xdr:colOff>101600</xdr:colOff>
      <xdr:row>38</xdr:row>
      <xdr:rowOff>169926</xdr:rowOff>
    </xdr:to>
    <xdr:sp macro="" textlink="">
      <xdr:nvSpPr>
        <xdr:cNvPr id="742" name="フローチャート: 判断 741"/>
        <xdr:cNvSpPr/>
      </xdr:nvSpPr>
      <xdr:spPr>
        <a:xfrm>
          <a:off x="20383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15003</xdr:rowOff>
    </xdr:from>
    <xdr:ext cx="378565" cy="259045"/>
    <xdr:sp macro="" textlink="">
      <xdr:nvSpPr>
        <xdr:cNvPr id="743" name="テキスト ボックス 742"/>
        <xdr:cNvSpPr txBox="1"/>
      </xdr:nvSpPr>
      <xdr:spPr>
        <a:xfrm>
          <a:off x="20245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4" name="直線コネクタ 74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73878</xdr:rowOff>
    </xdr:from>
    <xdr:to>
      <xdr:col>102</xdr:col>
      <xdr:colOff>165100</xdr:colOff>
      <xdr:row>39</xdr:row>
      <xdr:rowOff>4028</xdr:rowOff>
    </xdr:to>
    <xdr:sp macro="" textlink="">
      <xdr:nvSpPr>
        <xdr:cNvPr id="745" name="フローチャート: 判断 744"/>
        <xdr:cNvSpPr/>
      </xdr:nvSpPr>
      <xdr:spPr>
        <a:xfrm>
          <a:off x="19494500" y="658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20555</xdr:rowOff>
    </xdr:from>
    <xdr:ext cx="378565" cy="259045"/>
    <xdr:sp macro="" textlink="">
      <xdr:nvSpPr>
        <xdr:cNvPr id="746" name="テキスト ボックス 745"/>
        <xdr:cNvSpPr txBox="1"/>
      </xdr:nvSpPr>
      <xdr:spPr>
        <a:xfrm>
          <a:off x="19356017" y="6364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95268</xdr:rowOff>
    </xdr:from>
    <xdr:to>
      <xdr:col>98</xdr:col>
      <xdr:colOff>38100</xdr:colOff>
      <xdr:row>39</xdr:row>
      <xdr:rowOff>25418</xdr:rowOff>
    </xdr:to>
    <xdr:sp macro="" textlink="">
      <xdr:nvSpPr>
        <xdr:cNvPr id="747" name="フローチャート: 判断 746"/>
        <xdr:cNvSpPr/>
      </xdr:nvSpPr>
      <xdr:spPr>
        <a:xfrm>
          <a:off x="18605500" y="661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41945</xdr:rowOff>
    </xdr:from>
    <xdr:ext cx="378565" cy="259045"/>
    <xdr:sp macro="" textlink="">
      <xdr:nvSpPr>
        <xdr:cNvPr id="748" name="テキスト ボックス 747"/>
        <xdr:cNvSpPr txBox="1"/>
      </xdr:nvSpPr>
      <xdr:spPr>
        <a:xfrm>
          <a:off x="18467017" y="6385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4" name="楕円 75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5"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6" name="楕円 75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7" name="テキスト ボックス 75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8" name="楕円 75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9" name="テキスト ボックス 758"/>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0" name="楕円 75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1" name="テキスト ボックス 76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2" name="楕円 76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3" name="テキスト ボックス 76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7" name="テキスト ボックス 77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49175</xdr:rowOff>
    </xdr:from>
    <xdr:to>
      <xdr:col>116</xdr:col>
      <xdr:colOff>62864</xdr:colOff>
      <xdr:row>59</xdr:row>
      <xdr:rowOff>44450</xdr:rowOff>
    </xdr:to>
    <xdr:cxnSp macro="">
      <xdr:nvCxnSpPr>
        <xdr:cNvPr id="787" name="直線コネクタ 786"/>
        <xdr:cNvCxnSpPr/>
      </xdr:nvCxnSpPr>
      <xdr:spPr>
        <a:xfrm flipV="1">
          <a:off x="22159595" y="8621675"/>
          <a:ext cx="1269" cy="153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167302</xdr:rowOff>
    </xdr:from>
    <xdr:ext cx="534377" cy="259045"/>
    <xdr:sp macro="" textlink="">
      <xdr:nvSpPr>
        <xdr:cNvPr id="790" name="貸付金最大値テキスト"/>
        <xdr:cNvSpPr txBox="1"/>
      </xdr:nvSpPr>
      <xdr:spPr>
        <a:xfrm>
          <a:off x="22212300" y="839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40,376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49175</xdr:rowOff>
    </xdr:from>
    <xdr:to>
      <xdr:col>116</xdr:col>
      <xdr:colOff>152400</xdr:colOff>
      <xdr:row>50</xdr:row>
      <xdr:rowOff>49175</xdr:rowOff>
    </xdr:to>
    <xdr:cxnSp macro="">
      <xdr:nvCxnSpPr>
        <xdr:cNvPr id="791" name="直線コネクタ 790"/>
        <xdr:cNvCxnSpPr/>
      </xdr:nvCxnSpPr>
      <xdr:spPr>
        <a:xfrm>
          <a:off x="22072600" y="862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2" name="直線コネクタ 791"/>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82326</xdr:rowOff>
    </xdr:from>
    <xdr:ext cx="469744" cy="259045"/>
    <xdr:sp macro="" textlink="">
      <xdr:nvSpPr>
        <xdr:cNvPr id="793" name="貸付金平均値テキスト"/>
        <xdr:cNvSpPr txBox="1"/>
      </xdr:nvSpPr>
      <xdr:spPr>
        <a:xfrm>
          <a:off x="22212300" y="9854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59449</xdr:rowOff>
    </xdr:from>
    <xdr:to>
      <xdr:col>116</xdr:col>
      <xdr:colOff>114300</xdr:colOff>
      <xdr:row>58</xdr:row>
      <xdr:rowOff>161049</xdr:rowOff>
    </xdr:to>
    <xdr:sp macro="" textlink="">
      <xdr:nvSpPr>
        <xdr:cNvPr id="794" name="フローチャート: 判断 793"/>
        <xdr:cNvSpPr/>
      </xdr:nvSpPr>
      <xdr:spPr>
        <a:xfrm>
          <a:off x="221107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5" name="直線コネクタ 794"/>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72441</xdr:rowOff>
    </xdr:from>
    <xdr:to>
      <xdr:col>112</xdr:col>
      <xdr:colOff>38100</xdr:colOff>
      <xdr:row>59</xdr:row>
      <xdr:rowOff>2591</xdr:rowOff>
    </xdr:to>
    <xdr:sp macro="" textlink="">
      <xdr:nvSpPr>
        <xdr:cNvPr id="796" name="フローチャート: 判断 795"/>
        <xdr:cNvSpPr/>
      </xdr:nvSpPr>
      <xdr:spPr>
        <a:xfrm>
          <a:off x="21272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19118</xdr:rowOff>
    </xdr:from>
    <xdr:ext cx="469744" cy="259045"/>
    <xdr:sp macro="" textlink="">
      <xdr:nvSpPr>
        <xdr:cNvPr id="797" name="テキスト ボックス 796"/>
        <xdr:cNvSpPr txBox="1"/>
      </xdr:nvSpPr>
      <xdr:spPr>
        <a:xfrm>
          <a:off x="21088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8" name="直線コネクタ 797"/>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72251</xdr:rowOff>
    </xdr:from>
    <xdr:to>
      <xdr:col>107</xdr:col>
      <xdr:colOff>101600</xdr:colOff>
      <xdr:row>59</xdr:row>
      <xdr:rowOff>2401</xdr:rowOff>
    </xdr:to>
    <xdr:sp macro="" textlink="">
      <xdr:nvSpPr>
        <xdr:cNvPr id="799" name="フローチャート: 判断 798"/>
        <xdr:cNvSpPr/>
      </xdr:nvSpPr>
      <xdr:spPr>
        <a:xfrm>
          <a:off x="20383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18928</xdr:rowOff>
    </xdr:from>
    <xdr:ext cx="469744" cy="259045"/>
    <xdr:sp macro="" textlink="">
      <xdr:nvSpPr>
        <xdr:cNvPr id="800" name="テキスト ボックス 799"/>
        <xdr:cNvSpPr txBox="1"/>
      </xdr:nvSpPr>
      <xdr:spPr>
        <a:xfrm>
          <a:off x="20199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1" name="直線コネクタ 800"/>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75336</xdr:rowOff>
    </xdr:from>
    <xdr:to>
      <xdr:col>102</xdr:col>
      <xdr:colOff>165100</xdr:colOff>
      <xdr:row>59</xdr:row>
      <xdr:rowOff>5486</xdr:rowOff>
    </xdr:to>
    <xdr:sp macro="" textlink="">
      <xdr:nvSpPr>
        <xdr:cNvPr id="802" name="フローチャート: 判断 801"/>
        <xdr:cNvSpPr/>
      </xdr:nvSpPr>
      <xdr:spPr>
        <a:xfrm>
          <a:off x="19494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22013</xdr:rowOff>
    </xdr:from>
    <xdr:ext cx="469744" cy="259045"/>
    <xdr:sp macro="" textlink="">
      <xdr:nvSpPr>
        <xdr:cNvPr id="803" name="テキスト ボックス 802"/>
        <xdr:cNvSpPr txBox="1"/>
      </xdr:nvSpPr>
      <xdr:spPr>
        <a:xfrm>
          <a:off x="19310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54648</xdr:rowOff>
    </xdr:from>
    <xdr:to>
      <xdr:col>98</xdr:col>
      <xdr:colOff>38100</xdr:colOff>
      <xdr:row>58</xdr:row>
      <xdr:rowOff>156248</xdr:rowOff>
    </xdr:to>
    <xdr:sp macro="" textlink="">
      <xdr:nvSpPr>
        <xdr:cNvPr id="804" name="フローチャート: 判断 803"/>
        <xdr:cNvSpPr/>
      </xdr:nvSpPr>
      <xdr:spPr>
        <a:xfrm>
          <a:off x="18605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1325</xdr:rowOff>
    </xdr:from>
    <xdr:ext cx="469744" cy="259045"/>
    <xdr:sp macro="" textlink="">
      <xdr:nvSpPr>
        <xdr:cNvPr id="805" name="テキスト ボックス 804"/>
        <xdr:cNvSpPr txBox="1"/>
      </xdr:nvSpPr>
      <xdr:spPr>
        <a:xfrm>
          <a:off x="18421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1" name="楕円 810"/>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2"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3" name="楕円 812"/>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4" name="テキスト ボックス 813"/>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5" name="楕円 814"/>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6" name="テキスト ボックス 815"/>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7" name="楕円 816"/>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8" name="テキスト ボックス 817"/>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9" name="楕円 818"/>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0" name="テキスト ボックス 81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1" name="テキスト ボックス 83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3" name="テキスト ボックス 83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9" name="テキスト ボックス 83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1" name="テキスト ボックス 840"/>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163475</xdr:rowOff>
    </xdr:from>
    <xdr:to>
      <xdr:col>116</xdr:col>
      <xdr:colOff>62864</xdr:colOff>
      <xdr:row>79</xdr:row>
      <xdr:rowOff>100304</xdr:rowOff>
    </xdr:to>
    <xdr:cxnSp macro="">
      <xdr:nvCxnSpPr>
        <xdr:cNvPr id="845" name="直線コネクタ 844"/>
        <xdr:cNvCxnSpPr/>
      </xdr:nvCxnSpPr>
      <xdr:spPr>
        <a:xfrm flipV="1">
          <a:off x="22159595" y="11993525"/>
          <a:ext cx="1269" cy="165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104131</xdr:rowOff>
    </xdr:from>
    <xdr:ext cx="534377" cy="259045"/>
    <xdr:sp macro="" textlink="">
      <xdr:nvSpPr>
        <xdr:cNvPr id="846" name="繰出金最小値テキスト"/>
        <xdr:cNvSpPr txBox="1"/>
      </xdr:nvSpPr>
      <xdr:spPr>
        <a:xfrm>
          <a:off x="22212300" y="1364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100304</xdr:rowOff>
    </xdr:from>
    <xdr:to>
      <xdr:col>116</xdr:col>
      <xdr:colOff>152400</xdr:colOff>
      <xdr:row>79</xdr:row>
      <xdr:rowOff>100304</xdr:rowOff>
    </xdr:to>
    <xdr:cxnSp macro="">
      <xdr:nvCxnSpPr>
        <xdr:cNvPr id="847" name="直線コネクタ 846"/>
        <xdr:cNvCxnSpPr/>
      </xdr:nvCxnSpPr>
      <xdr:spPr>
        <a:xfrm>
          <a:off x="22072600" y="1364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110152</xdr:rowOff>
    </xdr:from>
    <xdr:ext cx="534377" cy="259045"/>
    <xdr:sp macro="" textlink="">
      <xdr:nvSpPr>
        <xdr:cNvPr id="848" name="繰出金最大値テキスト"/>
        <xdr:cNvSpPr txBox="1"/>
      </xdr:nvSpPr>
      <xdr:spPr>
        <a:xfrm>
          <a:off x="22212300" y="1176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61,876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163475</xdr:rowOff>
    </xdr:from>
    <xdr:to>
      <xdr:col>116</xdr:col>
      <xdr:colOff>152400</xdr:colOff>
      <xdr:row>69</xdr:row>
      <xdr:rowOff>163475</xdr:rowOff>
    </xdr:to>
    <xdr:cxnSp macro="">
      <xdr:nvCxnSpPr>
        <xdr:cNvPr id="849" name="直線コネクタ 848"/>
        <xdr:cNvCxnSpPr/>
      </xdr:nvCxnSpPr>
      <xdr:spPr>
        <a:xfrm>
          <a:off x="22072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39726</xdr:rowOff>
    </xdr:from>
    <xdr:to>
      <xdr:col>116</xdr:col>
      <xdr:colOff>63500</xdr:colOff>
      <xdr:row>76</xdr:row>
      <xdr:rowOff>93027</xdr:rowOff>
    </xdr:to>
    <xdr:cxnSp macro="">
      <xdr:nvCxnSpPr>
        <xdr:cNvPr id="850" name="直線コネクタ 849"/>
        <xdr:cNvCxnSpPr/>
      </xdr:nvCxnSpPr>
      <xdr:spPr>
        <a:xfrm flipV="1">
          <a:off x="21323300" y="13069926"/>
          <a:ext cx="838200" cy="5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137533</xdr:rowOff>
    </xdr:from>
    <xdr:ext cx="534377" cy="259045"/>
    <xdr:sp macro="" textlink="">
      <xdr:nvSpPr>
        <xdr:cNvPr id="851" name="繰出金平均値テキスト"/>
        <xdr:cNvSpPr txBox="1"/>
      </xdr:nvSpPr>
      <xdr:spPr>
        <a:xfrm>
          <a:off x="22212300" y="1282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114656</xdr:rowOff>
    </xdr:from>
    <xdr:to>
      <xdr:col>116</xdr:col>
      <xdr:colOff>114300</xdr:colOff>
      <xdr:row>76</xdr:row>
      <xdr:rowOff>44807</xdr:rowOff>
    </xdr:to>
    <xdr:sp macro="" textlink="">
      <xdr:nvSpPr>
        <xdr:cNvPr id="852" name="フローチャート: 判断 851"/>
        <xdr:cNvSpPr/>
      </xdr:nvSpPr>
      <xdr:spPr>
        <a:xfrm>
          <a:off x="22110700" y="129734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88455</xdr:rowOff>
    </xdr:from>
    <xdr:to>
      <xdr:col>111</xdr:col>
      <xdr:colOff>177800</xdr:colOff>
      <xdr:row>76</xdr:row>
      <xdr:rowOff>93027</xdr:rowOff>
    </xdr:to>
    <xdr:cxnSp macro="">
      <xdr:nvCxnSpPr>
        <xdr:cNvPr id="853" name="直線コネクタ 852"/>
        <xdr:cNvCxnSpPr/>
      </xdr:nvCxnSpPr>
      <xdr:spPr>
        <a:xfrm>
          <a:off x="20434300" y="1311865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34417</xdr:rowOff>
    </xdr:from>
    <xdr:to>
      <xdr:col>112</xdr:col>
      <xdr:colOff>38100</xdr:colOff>
      <xdr:row>75</xdr:row>
      <xdr:rowOff>136017</xdr:rowOff>
    </xdr:to>
    <xdr:sp macro="" textlink="">
      <xdr:nvSpPr>
        <xdr:cNvPr id="854" name="フローチャート: 判断 853"/>
        <xdr:cNvSpPr/>
      </xdr:nvSpPr>
      <xdr:spPr>
        <a:xfrm>
          <a:off x="21272500" y="1289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152544</xdr:rowOff>
    </xdr:from>
    <xdr:ext cx="534377" cy="259045"/>
    <xdr:sp macro="" textlink="">
      <xdr:nvSpPr>
        <xdr:cNvPr id="855" name="テキスト ボックス 854"/>
        <xdr:cNvSpPr txBox="1"/>
      </xdr:nvSpPr>
      <xdr:spPr>
        <a:xfrm>
          <a:off x="21056111" y="1266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88455</xdr:rowOff>
    </xdr:from>
    <xdr:to>
      <xdr:col>107</xdr:col>
      <xdr:colOff>50800</xdr:colOff>
      <xdr:row>76</xdr:row>
      <xdr:rowOff>101181</xdr:rowOff>
    </xdr:to>
    <xdr:cxnSp macro="">
      <xdr:nvCxnSpPr>
        <xdr:cNvPr id="856" name="直線コネクタ 855"/>
        <xdr:cNvCxnSpPr/>
      </xdr:nvCxnSpPr>
      <xdr:spPr>
        <a:xfrm flipV="1">
          <a:off x="19545300" y="13118655"/>
          <a:ext cx="889000" cy="1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167424</xdr:rowOff>
    </xdr:from>
    <xdr:to>
      <xdr:col>107</xdr:col>
      <xdr:colOff>101600</xdr:colOff>
      <xdr:row>75</xdr:row>
      <xdr:rowOff>97574</xdr:rowOff>
    </xdr:to>
    <xdr:sp macro="" textlink="">
      <xdr:nvSpPr>
        <xdr:cNvPr id="857" name="フローチャート: 判断 856"/>
        <xdr:cNvSpPr/>
      </xdr:nvSpPr>
      <xdr:spPr>
        <a:xfrm>
          <a:off x="20383500" y="128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114101</xdr:rowOff>
    </xdr:from>
    <xdr:ext cx="534377" cy="259045"/>
    <xdr:sp macro="" textlink="">
      <xdr:nvSpPr>
        <xdr:cNvPr id="858" name="テキスト ボックス 857"/>
        <xdr:cNvSpPr txBox="1"/>
      </xdr:nvSpPr>
      <xdr:spPr>
        <a:xfrm>
          <a:off x="20167111" y="126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101181</xdr:rowOff>
    </xdr:from>
    <xdr:to>
      <xdr:col>102</xdr:col>
      <xdr:colOff>114300</xdr:colOff>
      <xdr:row>76</xdr:row>
      <xdr:rowOff>152312</xdr:rowOff>
    </xdr:to>
    <xdr:cxnSp macro="">
      <xdr:nvCxnSpPr>
        <xdr:cNvPr id="859" name="直線コネクタ 858"/>
        <xdr:cNvCxnSpPr/>
      </xdr:nvCxnSpPr>
      <xdr:spPr>
        <a:xfrm flipV="1">
          <a:off x="18656300" y="13131381"/>
          <a:ext cx="889000" cy="5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140754</xdr:rowOff>
    </xdr:from>
    <xdr:to>
      <xdr:col>102</xdr:col>
      <xdr:colOff>165100</xdr:colOff>
      <xdr:row>75</xdr:row>
      <xdr:rowOff>70904</xdr:rowOff>
    </xdr:to>
    <xdr:sp macro="" textlink="">
      <xdr:nvSpPr>
        <xdr:cNvPr id="860" name="フローチャート: 判断 859"/>
        <xdr:cNvSpPr/>
      </xdr:nvSpPr>
      <xdr:spPr>
        <a:xfrm>
          <a:off x="19494500" y="1282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87431</xdr:rowOff>
    </xdr:from>
    <xdr:ext cx="534377" cy="259045"/>
    <xdr:sp macro="" textlink="">
      <xdr:nvSpPr>
        <xdr:cNvPr id="861" name="テキスト ボックス 860"/>
        <xdr:cNvSpPr txBox="1"/>
      </xdr:nvSpPr>
      <xdr:spPr>
        <a:xfrm>
          <a:off x="19278111" y="126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127495</xdr:rowOff>
    </xdr:from>
    <xdr:to>
      <xdr:col>98</xdr:col>
      <xdr:colOff>38100</xdr:colOff>
      <xdr:row>75</xdr:row>
      <xdr:rowOff>57645</xdr:rowOff>
    </xdr:to>
    <xdr:sp macro="" textlink="">
      <xdr:nvSpPr>
        <xdr:cNvPr id="862" name="フローチャート: 判断 861"/>
        <xdr:cNvSpPr/>
      </xdr:nvSpPr>
      <xdr:spPr>
        <a:xfrm>
          <a:off x="18605500" y="128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74172</xdr:rowOff>
    </xdr:from>
    <xdr:ext cx="534377" cy="259045"/>
    <xdr:sp macro="" textlink="">
      <xdr:nvSpPr>
        <xdr:cNvPr id="863" name="テキスト ボックス 862"/>
        <xdr:cNvSpPr txBox="1"/>
      </xdr:nvSpPr>
      <xdr:spPr>
        <a:xfrm>
          <a:off x="18389111" y="1259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160376</xdr:rowOff>
    </xdr:from>
    <xdr:to>
      <xdr:col>116</xdr:col>
      <xdr:colOff>114300</xdr:colOff>
      <xdr:row>76</xdr:row>
      <xdr:rowOff>90526</xdr:rowOff>
    </xdr:to>
    <xdr:sp macro="" textlink="">
      <xdr:nvSpPr>
        <xdr:cNvPr id="869" name="楕円 868"/>
        <xdr:cNvSpPr/>
      </xdr:nvSpPr>
      <xdr:spPr>
        <a:xfrm>
          <a:off x="22110700" y="1301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138803</xdr:rowOff>
    </xdr:from>
    <xdr:ext cx="534377" cy="259045"/>
    <xdr:sp macro="" textlink="">
      <xdr:nvSpPr>
        <xdr:cNvPr id="870" name="繰出金該当値テキスト"/>
        <xdr:cNvSpPr txBox="1"/>
      </xdr:nvSpPr>
      <xdr:spPr>
        <a:xfrm>
          <a:off x="22212300" y="1299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42227</xdr:rowOff>
    </xdr:from>
    <xdr:to>
      <xdr:col>112</xdr:col>
      <xdr:colOff>38100</xdr:colOff>
      <xdr:row>76</xdr:row>
      <xdr:rowOff>143827</xdr:rowOff>
    </xdr:to>
    <xdr:sp macro="" textlink="">
      <xdr:nvSpPr>
        <xdr:cNvPr id="871" name="楕円 870"/>
        <xdr:cNvSpPr/>
      </xdr:nvSpPr>
      <xdr:spPr>
        <a:xfrm>
          <a:off x="21272500" y="1307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134954</xdr:rowOff>
    </xdr:from>
    <xdr:ext cx="534377" cy="259045"/>
    <xdr:sp macro="" textlink="">
      <xdr:nvSpPr>
        <xdr:cNvPr id="872" name="テキスト ボックス 871"/>
        <xdr:cNvSpPr txBox="1"/>
      </xdr:nvSpPr>
      <xdr:spPr>
        <a:xfrm>
          <a:off x="21056111" y="1316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37655</xdr:rowOff>
    </xdr:from>
    <xdr:to>
      <xdr:col>107</xdr:col>
      <xdr:colOff>101600</xdr:colOff>
      <xdr:row>76</xdr:row>
      <xdr:rowOff>139255</xdr:rowOff>
    </xdr:to>
    <xdr:sp macro="" textlink="">
      <xdr:nvSpPr>
        <xdr:cNvPr id="873" name="楕円 872"/>
        <xdr:cNvSpPr/>
      </xdr:nvSpPr>
      <xdr:spPr>
        <a:xfrm>
          <a:off x="20383500" y="1306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130382</xdr:rowOff>
    </xdr:from>
    <xdr:ext cx="534377" cy="259045"/>
    <xdr:sp macro="" textlink="">
      <xdr:nvSpPr>
        <xdr:cNvPr id="874" name="テキスト ボックス 873"/>
        <xdr:cNvSpPr txBox="1"/>
      </xdr:nvSpPr>
      <xdr:spPr>
        <a:xfrm>
          <a:off x="20167111" y="1316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32,345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50381</xdr:rowOff>
    </xdr:from>
    <xdr:to>
      <xdr:col>102</xdr:col>
      <xdr:colOff>165100</xdr:colOff>
      <xdr:row>76</xdr:row>
      <xdr:rowOff>151981</xdr:rowOff>
    </xdr:to>
    <xdr:sp macro="" textlink="">
      <xdr:nvSpPr>
        <xdr:cNvPr id="875" name="楕円 874"/>
        <xdr:cNvSpPr/>
      </xdr:nvSpPr>
      <xdr:spPr>
        <a:xfrm>
          <a:off x="19494500" y="1308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143108</xdr:rowOff>
    </xdr:from>
    <xdr:ext cx="534377" cy="259045"/>
    <xdr:sp macro="" textlink="">
      <xdr:nvSpPr>
        <xdr:cNvPr id="876" name="テキスト ボックス 875"/>
        <xdr:cNvSpPr txBox="1"/>
      </xdr:nvSpPr>
      <xdr:spPr>
        <a:xfrm>
          <a:off x="19278111" y="1317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32,011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101512</xdr:rowOff>
    </xdr:from>
    <xdr:to>
      <xdr:col>98</xdr:col>
      <xdr:colOff>38100</xdr:colOff>
      <xdr:row>77</xdr:row>
      <xdr:rowOff>31662</xdr:rowOff>
    </xdr:to>
    <xdr:sp macro="" textlink="">
      <xdr:nvSpPr>
        <xdr:cNvPr id="877" name="楕円 876"/>
        <xdr:cNvSpPr/>
      </xdr:nvSpPr>
      <xdr:spPr>
        <a:xfrm>
          <a:off x="18605500" y="1313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22789</xdr:rowOff>
    </xdr:from>
    <xdr:ext cx="534377" cy="259045"/>
    <xdr:sp macro="" textlink="">
      <xdr:nvSpPr>
        <xdr:cNvPr id="878" name="テキスト ボックス 877"/>
        <xdr:cNvSpPr txBox="1"/>
      </xdr:nvSpPr>
      <xdr:spPr>
        <a:xfrm>
          <a:off x="18389111" y="1322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30,669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性質別歳出の特筆すべき点としては、人件費及び公債費が類似団体内平均値を上回っていること、また、物件費及び補助費等が類似団体内平均値を大きく下回っていることが挙げられる。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この大きな要因としては、消防・給食調理・ごみ収集等を直営で行っている本市では、類似団体に比べて人件費が多くなり、その分業務委託に関する費用や一部事務組合への負担金等が抑えられているため、物件費及び補助費等が少ないことが挙げられ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普通建設事業費については、負債額の削減を最大の課題としていることから、投資的な事業をできる限り抑制している状況であり、令和</a:t>
          </a:r>
          <a:r>
            <a:rPr kumimoji="1" lang="en-US" altLang="ja-JP" sz="1300">
              <a:solidFill>
                <a:srgbClr val="000000"/>
              </a:solidFill>
              <a:latin typeface="ＭＳ Ｐゴシック" panose="020B0600070205080204" pitchFamily="50" charset="-128"/>
              <a:ea typeface="ＭＳ Ｐゴシック" panose="020B0600070205080204" pitchFamily="50" charset="-128"/>
            </a:rPr>
            <a:t>2</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年度についても低い水準になっているが、今後施設の更新、老朽化対策を進める必要があり、上昇が想定されている。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公債費については、本市の懸案事項である土地開発公社の健全化のため、土地開発公社の保有地を買い戻すための起債を続けていることから、高い水準となっている。しかし過去に行った都市基盤整備に関する市債の償還が終了することなどから、近年は減少傾向であったが、将来的には施設の新設・更新のための起債が見込まれるため、高止まりが予想され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今後、人件費の抑制や、公債費の計画的な低減、効率化のための業務分析、市長戦略に基づく、行財政改革プランの取り組みを進めながら、歳出抑制に努める。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大阪府交野市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77,614
77,020
25.55
35,752,941
35,288,636
378,427
15,110,578
28,227,912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69.4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37</xdr:row>
      <xdr:rowOff>146101</xdr:rowOff>
    </xdr:to>
    <xdr:cxnSp macro="">
      <xdr:nvCxnSpPr>
        <xdr:cNvPr id="54" name="直線コネクタ 53"/>
        <xdr:cNvCxnSpPr/>
      </xdr:nvCxnSpPr>
      <xdr:spPr>
        <a:xfrm flipV="1">
          <a:off x="4633595" y="5242966"/>
          <a:ext cx="1270" cy="1246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149928</xdr:rowOff>
    </xdr:from>
    <xdr:ext cx="469744" cy="259045"/>
    <xdr:sp macro="" textlink="">
      <xdr:nvSpPr>
        <xdr:cNvPr id="55" name="議会費最小値テキスト"/>
        <xdr:cNvSpPr txBox="1"/>
      </xdr:nvSpPr>
      <xdr:spPr>
        <a:xfrm>
          <a:off x="4686300" y="649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146101</xdr:rowOff>
    </xdr:from>
    <xdr:to>
      <xdr:col>24</xdr:col>
      <xdr:colOff>152400</xdr:colOff>
      <xdr:row>37</xdr:row>
      <xdr:rowOff>146101</xdr:rowOff>
    </xdr:to>
    <xdr:cxnSp macro="">
      <xdr:nvCxnSpPr>
        <xdr:cNvPr id="56" name="直線コネクタ 55"/>
        <xdr:cNvCxnSpPr/>
      </xdr:nvCxnSpPr>
      <xdr:spPr>
        <a:xfrm>
          <a:off x="4546600" y="648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5,088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27229</xdr:rowOff>
    </xdr:from>
    <xdr:to>
      <xdr:col>24</xdr:col>
      <xdr:colOff>63500</xdr:colOff>
      <xdr:row>36</xdr:row>
      <xdr:rowOff>84379</xdr:rowOff>
    </xdr:to>
    <xdr:cxnSp macro="">
      <xdr:nvCxnSpPr>
        <xdr:cNvPr id="59" name="直線コネクタ 58"/>
        <xdr:cNvCxnSpPr/>
      </xdr:nvCxnSpPr>
      <xdr:spPr>
        <a:xfrm flipV="1">
          <a:off x="3797300" y="6199429"/>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59656</xdr:rowOff>
    </xdr:from>
    <xdr:ext cx="469744" cy="259045"/>
    <xdr:sp macro="" textlink="">
      <xdr:nvSpPr>
        <xdr:cNvPr id="60" name="議会費平均値テキスト"/>
        <xdr:cNvSpPr txBox="1"/>
      </xdr:nvSpPr>
      <xdr:spPr>
        <a:xfrm>
          <a:off x="4686300" y="588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36779</xdr:rowOff>
    </xdr:from>
    <xdr:to>
      <xdr:col>24</xdr:col>
      <xdr:colOff>114300</xdr:colOff>
      <xdr:row>35</xdr:row>
      <xdr:rowOff>138379</xdr:rowOff>
    </xdr:to>
    <xdr:sp macro="" textlink="">
      <xdr:nvSpPr>
        <xdr:cNvPr id="61" name="フローチャート: 判断 60"/>
        <xdr:cNvSpPr/>
      </xdr:nvSpPr>
      <xdr:spPr>
        <a:xfrm>
          <a:off x="45847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14884</xdr:rowOff>
    </xdr:from>
    <xdr:to>
      <xdr:col>19</xdr:col>
      <xdr:colOff>177800</xdr:colOff>
      <xdr:row>36</xdr:row>
      <xdr:rowOff>84379</xdr:rowOff>
    </xdr:to>
    <xdr:cxnSp macro="">
      <xdr:nvCxnSpPr>
        <xdr:cNvPr id="62" name="直線コネクタ 61"/>
        <xdr:cNvCxnSpPr/>
      </xdr:nvCxnSpPr>
      <xdr:spPr>
        <a:xfrm>
          <a:off x="2908300" y="6187084"/>
          <a:ext cx="889000" cy="6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27635</xdr:rowOff>
    </xdr:from>
    <xdr:to>
      <xdr:col>20</xdr:col>
      <xdr:colOff>38100</xdr:colOff>
      <xdr:row>35</xdr:row>
      <xdr:rowOff>129235</xdr:rowOff>
    </xdr:to>
    <xdr:sp macro="" textlink="">
      <xdr:nvSpPr>
        <xdr:cNvPr id="63" name="フローチャート: 判断 62"/>
        <xdr:cNvSpPr/>
      </xdr:nvSpPr>
      <xdr:spPr>
        <a:xfrm>
          <a:off x="3746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145762</xdr:rowOff>
    </xdr:from>
    <xdr:ext cx="469744" cy="259045"/>
    <xdr:sp macro="" textlink="">
      <xdr:nvSpPr>
        <xdr:cNvPr id="64" name="テキスト ボックス 63"/>
        <xdr:cNvSpPr txBox="1"/>
      </xdr:nvSpPr>
      <xdr:spPr>
        <a:xfrm>
          <a:off x="3562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74778</xdr:rowOff>
    </xdr:from>
    <xdr:to>
      <xdr:col>15</xdr:col>
      <xdr:colOff>50800</xdr:colOff>
      <xdr:row>36</xdr:row>
      <xdr:rowOff>14884</xdr:rowOff>
    </xdr:to>
    <xdr:cxnSp macro="">
      <xdr:nvCxnSpPr>
        <xdr:cNvPr id="65" name="直線コネクタ 64"/>
        <xdr:cNvCxnSpPr/>
      </xdr:nvCxnSpPr>
      <xdr:spPr>
        <a:xfrm>
          <a:off x="2019300" y="6075528"/>
          <a:ext cx="889000" cy="11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1118</xdr:rowOff>
    </xdr:from>
    <xdr:to>
      <xdr:col>15</xdr:col>
      <xdr:colOff>101600</xdr:colOff>
      <xdr:row>35</xdr:row>
      <xdr:rowOff>102718</xdr:rowOff>
    </xdr:to>
    <xdr:sp macro="" textlink="">
      <xdr:nvSpPr>
        <xdr:cNvPr id="66" name="フローチャート: 判断 65"/>
        <xdr:cNvSpPr/>
      </xdr:nvSpPr>
      <xdr:spPr>
        <a:xfrm>
          <a:off x="2857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119245</xdr:rowOff>
    </xdr:from>
    <xdr:ext cx="469744" cy="259045"/>
    <xdr:sp macro="" textlink="">
      <xdr:nvSpPr>
        <xdr:cNvPr id="67" name="テキスト ボックス 66"/>
        <xdr:cNvSpPr txBox="1"/>
      </xdr:nvSpPr>
      <xdr:spPr>
        <a:xfrm>
          <a:off x="2673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63805</xdr:rowOff>
    </xdr:from>
    <xdr:to>
      <xdr:col>10</xdr:col>
      <xdr:colOff>114300</xdr:colOff>
      <xdr:row>35</xdr:row>
      <xdr:rowOff>74778</xdr:rowOff>
    </xdr:to>
    <xdr:cxnSp macro="">
      <xdr:nvCxnSpPr>
        <xdr:cNvPr id="68" name="直線コネクタ 67"/>
        <xdr:cNvCxnSpPr/>
      </xdr:nvCxnSpPr>
      <xdr:spPr>
        <a:xfrm>
          <a:off x="1130300" y="6064555"/>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166167</xdr:rowOff>
    </xdr:from>
    <xdr:to>
      <xdr:col>10</xdr:col>
      <xdr:colOff>165100</xdr:colOff>
      <xdr:row>35</xdr:row>
      <xdr:rowOff>96317</xdr:rowOff>
    </xdr:to>
    <xdr:sp macro="" textlink="">
      <xdr:nvSpPr>
        <xdr:cNvPr id="69" name="フローチャート: 判断 68"/>
        <xdr:cNvSpPr/>
      </xdr:nvSpPr>
      <xdr:spPr>
        <a:xfrm>
          <a:off x="1968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112844</xdr:rowOff>
    </xdr:from>
    <xdr:ext cx="469744" cy="259045"/>
    <xdr:sp macro="" textlink="">
      <xdr:nvSpPr>
        <xdr:cNvPr id="70" name="テキスト ボックス 69"/>
        <xdr:cNvSpPr txBox="1"/>
      </xdr:nvSpPr>
      <xdr:spPr>
        <a:xfrm>
          <a:off x="1784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157480</xdr:rowOff>
    </xdr:from>
    <xdr:to>
      <xdr:col>6</xdr:col>
      <xdr:colOff>38100</xdr:colOff>
      <xdr:row>35</xdr:row>
      <xdr:rowOff>87630</xdr:rowOff>
    </xdr:to>
    <xdr:sp macro="" textlink="">
      <xdr:nvSpPr>
        <xdr:cNvPr id="71" name="フローチャート: 判断 70"/>
        <xdr:cNvSpPr/>
      </xdr:nvSpPr>
      <xdr:spPr>
        <a:xfrm>
          <a:off x="1079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104157</xdr:rowOff>
    </xdr:from>
    <xdr:ext cx="469744" cy="259045"/>
    <xdr:sp macro="" textlink="">
      <xdr:nvSpPr>
        <xdr:cNvPr id="72" name="テキスト ボックス 71"/>
        <xdr:cNvSpPr txBox="1"/>
      </xdr:nvSpPr>
      <xdr:spPr>
        <a:xfrm>
          <a:off x="895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147879</xdr:rowOff>
    </xdr:from>
    <xdr:to>
      <xdr:col>24</xdr:col>
      <xdr:colOff>114300</xdr:colOff>
      <xdr:row>36</xdr:row>
      <xdr:rowOff>78029</xdr:rowOff>
    </xdr:to>
    <xdr:sp macro="" textlink="">
      <xdr:nvSpPr>
        <xdr:cNvPr id="78" name="楕円 77"/>
        <xdr:cNvSpPr/>
      </xdr:nvSpPr>
      <xdr:spPr>
        <a:xfrm>
          <a:off x="4584700" y="614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126306</xdr:rowOff>
    </xdr:from>
    <xdr:ext cx="469744" cy="259045"/>
    <xdr:sp macro="" textlink="">
      <xdr:nvSpPr>
        <xdr:cNvPr id="79" name="議会費該当値テキスト"/>
        <xdr:cNvSpPr txBox="1"/>
      </xdr:nvSpPr>
      <xdr:spPr>
        <a:xfrm>
          <a:off x="4686300" y="6127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33579</xdr:rowOff>
    </xdr:from>
    <xdr:to>
      <xdr:col>20</xdr:col>
      <xdr:colOff>38100</xdr:colOff>
      <xdr:row>36</xdr:row>
      <xdr:rowOff>135179</xdr:rowOff>
    </xdr:to>
    <xdr:sp macro="" textlink="">
      <xdr:nvSpPr>
        <xdr:cNvPr id="80" name="楕円 79"/>
        <xdr:cNvSpPr/>
      </xdr:nvSpPr>
      <xdr:spPr>
        <a:xfrm>
          <a:off x="3746500" y="620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126306</xdr:rowOff>
    </xdr:from>
    <xdr:ext cx="469744" cy="259045"/>
    <xdr:sp macro="" textlink="">
      <xdr:nvSpPr>
        <xdr:cNvPr id="81" name="テキスト ボックス 80"/>
        <xdr:cNvSpPr txBox="1"/>
      </xdr:nvSpPr>
      <xdr:spPr>
        <a:xfrm>
          <a:off x="3562428" y="629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135534</xdr:rowOff>
    </xdr:from>
    <xdr:to>
      <xdr:col>15</xdr:col>
      <xdr:colOff>101600</xdr:colOff>
      <xdr:row>36</xdr:row>
      <xdr:rowOff>65684</xdr:rowOff>
    </xdr:to>
    <xdr:sp macro="" textlink="">
      <xdr:nvSpPr>
        <xdr:cNvPr id="82" name="楕円 81"/>
        <xdr:cNvSpPr/>
      </xdr:nvSpPr>
      <xdr:spPr>
        <a:xfrm>
          <a:off x="2857500" y="613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56811</xdr:rowOff>
    </xdr:from>
    <xdr:ext cx="469744" cy="259045"/>
    <xdr:sp macro="" textlink="">
      <xdr:nvSpPr>
        <xdr:cNvPr id="83" name="テキスト ボックス 82"/>
        <xdr:cNvSpPr txBox="1"/>
      </xdr:nvSpPr>
      <xdr:spPr>
        <a:xfrm>
          <a:off x="2673428" y="6229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23978</xdr:rowOff>
    </xdr:from>
    <xdr:to>
      <xdr:col>10</xdr:col>
      <xdr:colOff>165100</xdr:colOff>
      <xdr:row>35</xdr:row>
      <xdr:rowOff>125578</xdr:rowOff>
    </xdr:to>
    <xdr:sp macro="" textlink="">
      <xdr:nvSpPr>
        <xdr:cNvPr id="84" name="楕円 83"/>
        <xdr:cNvSpPr/>
      </xdr:nvSpPr>
      <xdr:spPr>
        <a:xfrm>
          <a:off x="1968500" y="602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116705</xdr:rowOff>
    </xdr:from>
    <xdr:ext cx="469744" cy="259045"/>
    <xdr:sp macro="" textlink="">
      <xdr:nvSpPr>
        <xdr:cNvPr id="85" name="テキスト ボックス 84"/>
        <xdr:cNvSpPr txBox="1"/>
      </xdr:nvSpPr>
      <xdr:spPr>
        <a:xfrm>
          <a:off x="1784428" y="6117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13005</xdr:rowOff>
    </xdr:from>
    <xdr:to>
      <xdr:col>6</xdr:col>
      <xdr:colOff>38100</xdr:colOff>
      <xdr:row>35</xdr:row>
      <xdr:rowOff>114605</xdr:rowOff>
    </xdr:to>
    <xdr:sp macro="" textlink="">
      <xdr:nvSpPr>
        <xdr:cNvPr id="86" name="楕円 85"/>
        <xdr:cNvSpPr/>
      </xdr:nvSpPr>
      <xdr:spPr>
        <a:xfrm>
          <a:off x="1079500" y="601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105732</xdr:rowOff>
    </xdr:from>
    <xdr:ext cx="469744" cy="259045"/>
    <xdr:sp macro="" textlink="">
      <xdr:nvSpPr>
        <xdr:cNvPr id="87" name="テキスト ボックス 86"/>
        <xdr:cNvSpPr txBox="1"/>
      </xdr:nvSpPr>
      <xdr:spPr>
        <a:xfrm>
          <a:off x="895428" y="6106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108560</xdr:rowOff>
    </xdr:from>
    <xdr:to>
      <xdr:col>24</xdr:col>
      <xdr:colOff>62865</xdr:colOff>
      <xdr:row>55</xdr:row>
      <xdr:rowOff>70534</xdr:rowOff>
    </xdr:to>
    <xdr:cxnSp macro="">
      <xdr:nvCxnSpPr>
        <xdr:cNvPr id="109" name="直線コネクタ 108"/>
        <xdr:cNvCxnSpPr/>
      </xdr:nvCxnSpPr>
      <xdr:spPr>
        <a:xfrm flipV="1">
          <a:off x="4633595" y="9023960"/>
          <a:ext cx="1270" cy="476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74361</xdr:rowOff>
    </xdr:from>
    <xdr:ext cx="599010" cy="259045"/>
    <xdr:sp macro="" textlink="">
      <xdr:nvSpPr>
        <xdr:cNvPr id="110" name="総務費最小値テキスト"/>
        <xdr:cNvSpPr txBox="1"/>
      </xdr:nvSpPr>
      <xdr:spPr>
        <a:xfrm>
          <a:off x="4686300" y="9504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127,628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70534</xdr:rowOff>
    </xdr:from>
    <xdr:to>
      <xdr:col>24</xdr:col>
      <xdr:colOff>152400</xdr:colOff>
      <xdr:row>55</xdr:row>
      <xdr:rowOff>70534</xdr:rowOff>
    </xdr:to>
    <xdr:cxnSp macro="">
      <xdr:nvCxnSpPr>
        <xdr:cNvPr id="111" name="直線コネクタ 110"/>
        <xdr:cNvCxnSpPr/>
      </xdr:nvCxnSpPr>
      <xdr:spPr>
        <a:xfrm>
          <a:off x="4546600" y="9500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55237</xdr:rowOff>
    </xdr:from>
    <xdr:ext cx="599010" cy="259045"/>
    <xdr:sp macro="" textlink="">
      <xdr:nvSpPr>
        <xdr:cNvPr id="112" name="総務費最大値テキスト"/>
        <xdr:cNvSpPr txBox="1"/>
      </xdr:nvSpPr>
      <xdr:spPr>
        <a:xfrm>
          <a:off x="4686300" y="8799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231,811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52</xdr:row>
      <xdr:rowOff>108560</xdr:rowOff>
    </xdr:from>
    <xdr:to>
      <xdr:col>24</xdr:col>
      <xdr:colOff>152400</xdr:colOff>
      <xdr:row>52</xdr:row>
      <xdr:rowOff>108560</xdr:rowOff>
    </xdr:to>
    <xdr:cxnSp macro="">
      <xdr:nvCxnSpPr>
        <xdr:cNvPr id="113" name="直線コネクタ 112"/>
        <xdr:cNvCxnSpPr/>
      </xdr:nvCxnSpPr>
      <xdr:spPr>
        <a:xfrm>
          <a:off x="4546600" y="902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70534</xdr:rowOff>
    </xdr:from>
    <xdr:to>
      <xdr:col>24</xdr:col>
      <xdr:colOff>63500</xdr:colOff>
      <xdr:row>58</xdr:row>
      <xdr:rowOff>3454</xdr:rowOff>
    </xdr:to>
    <xdr:cxnSp macro="">
      <xdr:nvCxnSpPr>
        <xdr:cNvPr id="114" name="直線コネクタ 113"/>
        <xdr:cNvCxnSpPr/>
      </xdr:nvCxnSpPr>
      <xdr:spPr>
        <a:xfrm flipV="1">
          <a:off x="3797300" y="9500284"/>
          <a:ext cx="838200" cy="44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81025</xdr:rowOff>
    </xdr:from>
    <xdr:ext cx="599010" cy="259045"/>
    <xdr:sp macro="" textlink="">
      <xdr:nvSpPr>
        <xdr:cNvPr id="115" name="総務費平均値テキスト"/>
        <xdr:cNvSpPr txBox="1"/>
      </xdr:nvSpPr>
      <xdr:spPr>
        <a:xfrm>
          <a:off x="4686300" y="91678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58148</xdr:rowOff>
    </xdr:from>
    <xdr:to>
      <xdr:col>24</xdr:col>
      <xdr:colOff>114300</xdr:colOff>
      <xdr:row>54</xdr:row>
      <xdr:rowOff>159748</xdr:rowOff>
    </xdr:to>
    <xdr:sp macro="" textlink="">
      <xdr:nvSpPr>
        <xdr:cNvPr id="116" name="フローチャート: 判断 115"/>
        <xdr:cNvSpPr/>
      </xdr:nvSpPr>
      <xdr:spPr>
        <a:xfrm>
          <a:off x="4584700" y="93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3454</xdr:rowOff>
    </xdr:from>
    <xdr:to>
      <xdr:col>19</xdr:col>
      <xdr:colOff>177800</xdr:colOff>
      <xdr:row>58</xdr:row>
      <xdr:rowOff>13211</xdr:rowOff>
    </xdr:to>
    <xdr:cxnSp macro="">
      <xdr:nvCxnSpPr>
        <xdr:cNvPr id="117" name="直線コネクタ 116"/>
        <xdr:cNvCxnSpPr/>
      </xdr:nvCxnSpPr>
      <xdr:spPr>
        <a:xfrm flipV="1">
          <a:off x="2908300" y="9947554"/>
          <a:ext cx="889000" cy="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27960</xdr:rowOff>
    </xdr:from>
    <xdr:to>
      <xdr:col>20</xdr:col>
      <xdr:colOff>38100</xdr:colOff>
      <xdr:row>57</xdr:row>
      <xdr:rowOff>129560</xdr:rowOff>
    </xdr:to>
    <xdr:sp macro="" textlink="">
      <xdr:nvSpPr>
        <xdr:cNvPr id="118" name="フローチャート: 判断 117"/>
        <xdr:cNvSpPr/>
      </xdr:nvSpPr>
      <xdr:spPr>
        <a:xfrm>
          <a:off x="3746500" y="980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146087</xdr:rowOff>
    </xdr:from>
    <xdr:ext cx="534377" cy="259045"/>
    <xdr:sp macro="" textlink="">
      <xdr:nvSpPr>
        <xdr:cNvPr id="119" name="テキスト ボックス 118"/>
        <xdr:cNvSpPr txBox="1"/>
      </xdr:nvSpPr>
      <xdr:spPr>
        <a:xfrm>
          <a:off x="3530111" y="957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10436</xdr:rowOff>
    </xdr:from>
    <xdr:to>
      <xdr:col>15</xdr:col>
      <xdr:colOff>50800</xdr:colOff>
      <xdr:row>58</xdr:row>
      <xdr:rowOff>13211</xdr:rowOff>
    </xdr:to>
    <xdr:cxnSp macro="">
      <xdr:nvCxnSpPr>
        <xdr:cNvPr id="120" name="直線コネクタ 119"/>
        <xdr:cNvCxnSpPr/>
      </xdr:nvCxnSpPr>
      <xdr:spPr>
        <a:xfrm>
          <a:off x="2019300" y="9954536"/>
          <a:ext cx="889000" cy="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46682</xdr:rowOff>
    </xdr:from>
    <xdr:to>
      <xdr:col>15</xdr:col>
      <xdr:colOff>101600</xdr:colOff>
      <xdr:row>57</xdr:row>
      <xdr:rowOff>148282</xdr:rowOff>
    </xdr:to>
    <xdr:sp macro="" textlink="">
      <xdr:nvSpPr>
        <xdr:cNvPr id="121" name="フローチャート: 判断 120"/>
        <xdr:cNvSpPr/>
      </xdr:nvSpPr>
      <xdr:spPr>
        <a:xfrm>
          <a:off x="2857500" y="981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164809</xdr:rowOff>
    </xdr:from>
    <xdr:ext cx="534377" cy="259045"/>
    <xdr:sp macro="" textlink="">
      <xdr:nvSpPr>
        <xdr:cNvPr id="122" name="テキスト ボックス 121"/>
        <xdr:cNvSpPr txBox="1"/>
      </xdr:nvSpPr>
      <xdr:spPr>
        <a:xfrm>
          <a:off x="2641111" y="959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10436</xdr:rowOff>
    </xdr:from>
    <xdr:to>
      <xdr:col>10</xdr:col>
      <xdr:colOff>114300</xdr:colOff>
      <xdr:row>58</xdr:row>
      <xdr:rowOff>14574</xdr:rowOff>
    </xdr:to>
    <xdr:cxnSp macro="">
      <xdr:nvCxnSpPr>
        <xdr:cNvPr id="123" name="直線コネクタ 122"/>
        <xdr:cNvCxnSpPr/>
      </xdr:nvCxnSpPr>
      <xdr:spPr>
        <a:xfrm flipV="1">
          <a:off x="1130300" y="9954536"/>
          <a:ext cx="889000" cy="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37817</xdr:rowOff>
    </xdr:from>
    <xdr:to>
      <xdr:col>10</xdr:col>
      <xdr:colOff>165100</xdr:colOff>
      <xdr:row>57</xdr:row>
      <xdr:rowOff>139417</xdr:rowOff>
    </xdr:to>
    <xdr:sp macro="" textlink="">
      <xdr:nvSpPr>
        <xdr:cNvPr id="124" name="フローチャート: 判断 123"/>
        <xdr:cNvSpPr/>
      </xdr:nvSpPr>
      <xdr:spPr>
        <a:xfrm>
          <a:off x="1968500" y="981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155944</xdr:rowOff>
    </xdr:from>
    <xdr:ext cx="534377" cy="259045"/>
    <xdr:sp macro="" textlink="">
      <xdr:nvSpPr>
        <xdr:cNvPr id="125" name="テキスト ボックス 124"/>
        <xdr:cNvSpPr txBox="1"/>
      </xdr:nvSpPr>
      <xdr:spPr>
        <a:xfrm>
          <a:off x="1752111" y="958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42480</xdr:rowOff>
    </xdr:from>
    <xdr:to>
      <xdr:col>6</xdr:col>
      <xdr:colOff>38100</xdr:colOff>
      <xdr:row>57</xdr:row>
      <xdr:rowOff>144080</xdr:rowOff>
    </xdr:to>
    <xdr:sp macro="" textlink="">
      <xdr:nvSpPr>
        <xdr:cNvPr id="126" name="フローチャート: 判断 125"/>
        <xdr:cNvSpPr/>
      </xdr:nvSpPr>
      <xdr:spPr>
        <a:xfrm>
          <a:off x="1079500" y="98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160607</xdr:rowOff>
    </xdr:from>
    <xdr:ext cx="534377" cy="259045"/>
    <xdr:sp macro="" textlink="">
      <xdr:nvSpPr>
        <xdr:cNvPr id="127" name="テキスト ボックス 126"/>
        <xdr:cNvSpPr txBox="1"/>
      </xdr:nvSpPr>
      <xdr:spPr>
        <a:xfrm>
          <a:off x="863111" y="959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19734</xdr:rowOff>
    </xdr:from>
    <xdr:to>
      <xdr:col>24</xdr:col>
      <xdr:colOff>114300</xdr:colOff>
      <xdr:row>55</xdr:row>
      <xdr:rowOff>121334</xdr:rowOff>
    </xdr:to>
    <xdr:sp macro="" textlink="">
      <xdr:nvSpPr>
        <xdr:cNvPr id="133" name="楕円 132"/>
        <xdr:cNvSpPr/>
      </xdr:nvSpPr>
      <xdr:spPr>
        <a:xfrm>
          <a:off x="4584700" y="944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106111</xdr:rowOff>
    </xdr:from>
    <xdr:ext cx="599010" cy="259045"/>
    <xdr:sp macro="" textlink="">
      <xdr:nvSpPr>
        <xdr:cNvPr id="134" name="総務費該当値テキスト"/>
        <xdr:cNvSpPr txBox="1"/>
      </xdr:nvSpPr>
      <xdr:spPr>
        <a:xfrm>
          <a:off x="4686300" y="9364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127,628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124104</xdr:rowOff>
    </xdr:from>
    <xdr:to>
      <xdr:col>20</xdr:col>
      <xdr:colOff>38100</xdr:colOff>
      <xdr:row>58</xdr:row>
      <xdr:rowOff>54254</xdr:rowOff>
    </xdr:to>
    <xdr:sp macro="" textlink="">
      <xdr:nvSpPr>
        <xdr:cNvPr id="135" name="楕円 134"/>
        <xdr:cNvSpPr/>
      </xdr:nvSpPr>
      <xdr:spPr>
        <a:xfrm>
          <a:off x="3746500" y="989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45381</xdr:rowOff>
    </xdr:from>
    <xdr:ext cx="534377" cy="259045"/>
    <xdr:sp macro="" textlink="">
      <xdr:nvSpPr>
        <xdr:cNvPr id="136" name="テキスト ボックス 135"/>
        <xdr:cNvSpPr txBox="1"/>
      </xdr:nvSpPr>
      <xdr:spPr>
        <a:xfrm>
          <a:off x="3530111" y="998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133861</xdr:rowOff>
    </xdr:from>
    <xdr:to>
      <xdr:col>15</xdr:col>
      <xdr:colOff>101600</xdr:colOff>
      <xdr:row>58</xdr:row>
      <xdr:rowOff>64011</xdr:rowOff>
    </xdr:to>
    <xdr:sp macro="" textlink="">
      <xdr:nvSpPr>
        <xdr:cNvPr id="137" name="楕円 136"/>
        <xdr:cNvSpPr/>
      </xdr:nvSpPr>
      <xdr:spPr>
        <a:xfrm>
          <a:off x="2857500" y="990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55138</xdr:rowOff>
    </xdr:from>
    <xdr:ext cx="534377" cy="259045"/>
    <xdr:sp macro="" textlink="">
      <xdr:nvSpPr>
        <xdr:cNvPr id="138" name="テキスト ボックス 137"/>
        <xdr:cNvSpPr txBox="1"/>
      </xdr:nvSpPr>
      <xdr:spPr>
        <a:xfrm>
          <a:off x="2641111" y="999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27,666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131086</xdr:rowOff>
    </xdr:from>
    <xdr:to>
      <xdr:col>10</xdr:col>
      <xdr:colOff>165100</xdr:colOff>
      <xdr:row>58</xdr:row>
      <xdr:rowOff>61236</xdr:rowOff>
    </xdr:to>
    <xdr:sp macro="" textlink="">
      <xdr:nvSpPr>
        <xdr:cNvPr id="139" name="楕円 138"/>
        <xdr:cNvSpPr/>
      </xdr:nvSpPr>
      <xdr:spPr>
        <a:xfrm>
          <a:off x="1968500" y="990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52363</xdr:rowOff>
    </xdr:from>
    <xdr:ext cx="534377" cy="259045"/>
    <xdr:sp macro="" textlink="">
      <xdr:nvSpPr>
        <xdr:cNvPr id="140" name="テキスト ボックス 139"/>
        <xdr:cNvSpPr txBox="1"/>
      </xdr:nvSpPr>
      <xdr:spPr>
        <a:xfrm>
          <a:off x="1752111" y="999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28,273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135224</xdr:rowOff>
    </xdr:from>
    <xdr:to>
      <xdr:col>6</xdr:col>
      <xdr:colOff>38100</xdr:colOff>
      <xdr:row>58</xdr:row>
      <xdr:rowOff>65374</xdr:rowOff>
    </xdr:to>
    <xdr:sp macro="" textlink="">
      <xdr:nvSpPr>
        <xdr:cNvPr id="141" name="楕円 140"/>
        <xdr:cNvSpPr/>
      </xdr:nvSpPr>
      <xdr:spPr>
        <a:xfrm>
          <a:off x="1079500" y="990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56501</xdr:rowOff>
    </xdr:from>
    <xdr:ext cx="534377" cy="259045"/>
    <xdr:sp macro="" textlink="">
      <xdr:nvSpPr>
        <xdr:cNvPr id="142" name="テキスト ボックス 141"/>
        <xdr:cNvSpPr txBox="1"/>
      </xdr:nvSpPr>
      <xdr:spPr>
        <a:xfrm>
          <a:off x="863111" y="1000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27,368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5" name="テキスト ボックス 154"/>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113672</xdr:rowOff>
    </xdr:from>
    <xdr:to>
      <xdr:col>24</xdr:col>
      <xdr:colOff>62865</xdr:colOff>
      <xdr:row>78</xdr:row>
      <xdr:rowOff>66069</xdr:rowOff>
    </xdr:to>
    <xdr:cxnSp macro="">
      <xdr:nvCxnSpPr>
        <xdr:cNvPr id="169" name="直線コネクタ 168"/>
        <xdr:cNvCxnSpPr/>
      </xdr:nvCxnSpPr>
      <xdr:spPr>
        <a:xfrm flipV="1">
          <a:off x="4633595" y="12115172"/>
          <a:ext cx="1270" cy="132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69896</xdr:rowOff>
    </xdr:from>
    <xdr:ext cx="599010" cy="259045"/>
    <xdr:sp macro="" textlink="">
      <xdr:nvSpPr>
        <xdr:cNvPr id="170" name="民生費最小値テキスト"/>
        <xdr:cNvSpPr txBox="1"/>
      </xdr:nvSpPr>
      <xdr:spPr>
        <a:xfrm>
          <a:off x="4686300" y="1344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108,764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66069</xdr:rowOff>
    </xdr:from>
    <xdr:to>
      <xdr:col>24</xdr:col>
      <xdr:colOff>152400</xdr:colOff>
      <xdr:row>78</xdr:row>
      <xdr:rowOff>66069</xdr:rowOff>
    </xdr:to>
    <xdr:cxnSp macro="">
      <xdr:nvCxnSpPr>
        <xdr:cNvPr id="171" name="直線コネクタ 170"/>
        <xdr:cNvCxnSpPr/>
      </xdr:nvCxnSpPr>
      <xdr:spPr>
        <a:xfrm>
          <a:off x="4546600" y="1343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60349</xdr:rowOff>
    </xdr:from>
    <xdr:ext cx="599010" cy="259045"/>
    <xdr:sp macro="" textlink="">
      <xdr:nvSpPr>
        <xdr:cNvPr id="172" name="民生費最大値テキスト"/>
        <xdr:cNvSpPr txBox="1"/>
      </xdr:nvSpPr>
      <xdr:spPr>
        <a:xfrm>
          <a:off x="4686300" y="1189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230,391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70</xdr:row>
      <xdr:rowOff>113672</xdr:rowOff>
    </xdr:from>
    <xdr:to>
      <xdr:col>24</xdr:col>
      <xdr:colOff>152400</xdr:colOff>
      <xdr:row>70</xdr:row>
      <xdr:rowOff>113672</xdr:rowOff>
    </xdr:to>
    <xdr:cxnSp macro="">
      <xdr:nvCxnSpPr>
        <xdr:cNvPr id="173" name="直線コネクタ 172"/>
        <xdr:cNvCxnSpPr/>
      </xdr:nvCxnSpPr>
      <xdr:spPr>
        <a:xfrm>
          <a:off x="4546600" y="1211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96462</xdr:rowOff>
    </xdr:from>
    <xdr:to>
      <xdr:col>24</xdr:col>
      <xdr:colOff>63500</xdr:colOff>
      <xdr:row>76</xdr:row>
      <xdr:rowOff>62705</xdr:rowOff>
    </xdr:to>
    <xdr:cxnSp macro="">
      <xdr:nvCxnSpPr>
        <xdr:cNvPr id="174" name="直線コネクタ 173"/>
        <xdr:cNvCxnSpPr/>
      </xdr:nvCxnSpPr>
      <xdr:spPr>
        <a:xfrm flipV="1">
          <a:off x="3797300" y="12955212"/>
          <a:ext cx="838200" cy="13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160665</xdr:rowOff>
    </xdr:from>
    <xdr:ext cx="599010" cy="259045"/>
    <xdr:sp macro="" textlink="">
      <xdr:nvSpPr>
        <xdr:cNvPr id="175" name="民生費平均値テキスト"/>
        <xdr:cNvSpPr txBox="1"/>
      </xdr:nvSpPr>
      <xdr:spPr>
        <a:xfrm>
          <a:off x="4686300" y="12676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137788</xdr:rowOff>
    </xdr:from>
    <xdr:to>
      <xdr:col>24</xdr:col>
      <xdr:colOff>114300</xdr:colOff>
      <xdr:row>75</xdr:row>
      <xdr:rowOff>67938</xdr:rowOff>
    </xdr:to>
    <xdr:sp macro="" textlink="">
      <xdr:nvSpPr>
        <xdr:cNvPr id="176" name="フローチャート: 判断 175"/>
        <xdr:cNvSpPr/>
      </xdr:nvSpPr>
      <xdr:spPr>
        <a:xfrm>
          <a:off x="4584700" y="1282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62705</xdr:rowOff>
    </xdr:from>
    <xdr:to>
      <xdr:col>19</xdr:col>
      <xdr:colOff>177800</xdr:colOff>
      <xdr:row>76</xdr:row>
      <xdr:rowOff>148898</xdr:rowOff>
    </xdr:to>
    <xdr:cxnSp macro="">
      <xdr:nvCxnSpPr>
        <xdr:cNvPr id="177" name="直線コネクタ 176"/>
        <xdr:cNvCxnSpPr/>
      </xdr:nvCxnSpPr>
      <xdr:spPr>
        <a:xfrm flipV="1">
          <a:off x="2908300" y="13092905"/>
          <a:ext cx="889000" cy="8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47915</xdr:rowOff>
    </xdr:from>
    <xdr:to>
      <xdr:col>20</xdr:col>
      <xdr:colOff>38100</xdr:colOff>
      <xdr:row>75</xdr:row>
      <xdr:rowOff>149515</xdr:rowOff>
    </xdr:to>
    <xdr:sp macro="" textlink="">
      <xdr:nvSpPr>
        <xdr:cNvPr id="178" name="フローチャート: 判断 177"/>
        <xdr:cNvSpPr/>
      </xdr:nvSpPr>
      <xdr:spPr>
        <a:xfrm>
          <a:off x="37465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166042</xdr:rowOff>
    </xdr:from>
    <xdr:ext cx="599010" cy="259045"/>
    <xdr:sp macro="" textlink="">
      <xdr:nvSpPr>
        <xdr:cNvPr id="179" name="テキスト ボックス 178"/>
        <xdr:cNvSpPr txBox="1"/>
      </xdr:nvSpPr>
      <xdr:spPr>
        <a:xfrm>
          <a:off x="3497795" y="12681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148898</xdr:rowOff>
    </xdr:from>
    <xdr:to>
      <xdr:col>15</xdr:col>
      <xdr:colOff>50800</xdr:colOff>
      <xdr:row>76</xdr:row>
      <xdr:rowOff>160198</xdr:rowOff>
    </xdr:to>
    <xdr:cxnSp macro="">
      <xdr:nvCxnSpPr>
        <xdr:cNvPr id="180" name="直線コネクタ 179"/>
        <xdr:cNvCxnSpPr/>
      </xdr:nvCxnSpPr>
      <xdr:spPr>
        <a:xfrm flipV="1">
          <a:off x="2019300" y="13179098"/>
          <a:ext cx="889000" cy="1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110258</xdr:rowOff>
    </xdr:from>
    <xdr:to>
      <xdr:col>15</xdr:col>
      <xdr:colOff>101600</xdr:colOff>
      <xdr:row>76</xdr:row>
      <xdr:rowOff>40407</xdr:rowOff>
    </xdr:to>
    <xdr:sp macro="" textlink="">
      <xdr:nvSpPr>
        <xdr:cNvPr id="181" name="フローチャート: 判断 180"/>
        <xdr:cNvSpPr/>
      </xdr:nvSpPr>
      <xdr:spPr>
        <a:xfrm>
          <a:off x="2857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56935</xdr:rowOff>
    </xdr:from>
    <xdr:ext cx="599010" cy="259045"/>
    <xdr:sp macro="" textlink="">
      <xdr:nvSpPr>
        <xdr:cNvPr id="182" name="テキスト ボックス 181"/>
        <xdr:cNvSpPr txBox="1"/>
      </xdr:nvSpPr>
      <xdr:spPr>
        <a:xfrm>
          <a:off x="2608795" y="1274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160198</xdr:rowOff>
    </xdr:from>
    <xdr:to>
      <xdr:col>10</xdr:col>
      <xdr:colOff>114300</xdr:colOff>
      <xdr:row>77</xdr:row>
      <xdr:rowOff>7014</xdr:rowOff>
    </xdr:to>
    <xdr:cxnSp macro="">
      <xdr:nvCxnSpPr>
        <xdr:cNvPr id="183" name="直線コネクタ 182"/>
        <xdr:cNvCxnSpPr/>
      </xdr:nvCxnSpPr>
      <xdr:spPr>
        <a:xfrm flipV="1">
          <a:off x="1130300" y="13190398"/>
          <a:ext cx="889000" cy="1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114840</xdr:rowOff>
    </xdr:from>
    <xdr:to>
      <xdr:col>10</xdr:col>
      <xdr:colOff>165100</xdr:colOff>
      <xdr:row>76</xdr:row>
      <xdr:rowOff>44990</xdr:rowOff>
    </xdr:to>
    <xdr:sp macro="" textlink="">
      <xdr:nvSpPr>
        <xdr:cNvPr id="184" name="フローチャート: 判断 183"/>
        <xdr:cNvSpPr/>
      </xdr:nvSpPr>
      <xdr:spPr>
        <a:xfrm>
          <a:off x="1968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61517</xdr:rowOff>
    </xdr:from>
    <xdr:ext cx="599010" cy="259045"/>
    <xdr:sp macro="" textlink="">
      <xdr:nvSpPr>
        <xdr:cNvPr id="185" name="テキスト ボックス 184"/>
        <xdr:cNvSpPr txBox="1"/>
      </xdr:nvSpPr>
      <xdr:spPr>
        <a:xfrm>
          <a:off x="1719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149163</xdr:rowOff>
    </xdr:from>
    <xdr:to>
      <xdr:col>6</xdr:col>
      <xdr:colOff>38100</xdr:colOff>
      <xdr:row>76</xdr:row>
      <xdr:rowOff>79313</xdr:rowOff>
    </xdr:to>
    <xdr:sp macro="" textlink="">
      <xdr:nvSpPr>
        <xdr:cNvPr id="186" name="フローチャート: 判断 185"/>
        <xdr:cNvSpPr/>
      </xdr:nvSpPr>
      <xdr:spPr>
        <a:xfrm>
          <a:off x="1079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95840</xdr:rowOff>
    </xdr:from>
    <xdr:ext cx="599010" cy="259045"/>
    <xdr:sp macro="" textlink="">
      <xdr:nvSpPr>
        <xdr:cNvPr id="187" name="テキスト ボックス 186"/>
        <xdr:cNvSpPr txBox="1"/>
      </xdr:nvSpPr>
      <xdr:spPr>
        <a:xfrm>
          <a:off x="830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45662</xdr:rowOff>
    </xdr:from>
    <xdr:to>
      <xdr:col>24</xdr:col>
      <xdr:colOff>114300</xdr:colOff>
      <xdr:row>75</xdr:row>
      <xdr:rowOff>147262</xdr:rowOff>
    </xdr:to>
    <xdr:sp macro="" textlink="">
      <xdr:nvSpPr>
        <xdr:cNvPr id="193" name="楕円 192"/>
        <xdr:cNvSpPr/>
      </xdr:nvSpPr>
      <xdr:spPr>
        <a:xfrm>
          <a:off x="4584700" y="1290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24089</xdr:rowOff>
    </xdr:from>
    <xdr:ext cx="599010" cy="259045"/>
    <xdr:sp macro="" textlink="">
      <xdr:nvSpPr>
        <xdr:cNvPr id="194" name="民生費該当値テキスト"/>
        <xdr:cNvSpPr txBox="1"/>
      </xdr:nvSpPr>
      <xdr:spPr>
        <a:xfrm>
          <a:off x="4686300" y="12882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153,222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11905</xdr:rowOff>
    </xdr:from>
    <xdr:to>
      <xdr:col>20</xdr:col>
      <xdr:colOff>38100</xdr:colOff>
      <xdr:row>76</xdr:row>
      <xdr:rowOff>113505</xdr:rowOff>
    </xdr:to>
    <xdr:sp macro="" textlink="">
      <xdr:nvSpPr>
        <xdr:cNvPr id="195" name="楕円 194"/>
        <xdr:cNvSpPr/>
      </xdr:nvSpPr>
      <xdr:spPr>
        <a:xfrm>
          <a:off x="3746500" y="1304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104632</xdr:rowOff>
    </xdr:from>
    <xdr:ext cx="599010" cy="259045"/>
    <xdr:sp macro="" textlink="">
      <xdr:nvSpPr>
        <xdr:cNvPr id="196" name="テキスト ボックス 195"/>
        <xdr:cNvSpPr txBox="1"/>
      </xdr:nvSpPr>
      <xdr:spPr>
        <a:xfrm>
          <a:off x="3497795" y="13134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140,573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98098</xdr:rowOff>
    </xdr:from>
    <xdr:to>
      <xdr:col>15</xdr:col>
      <xdr:colOff>101600</xdr:colOff>
      <xdr:row>77</xdr:row>
      <xdr:rowOff>28248</xdr:rowOff>
    </xdr:to>
    <xdr:sp macro="" textlink="">
      <xdr:nvSpPr>
        <xdr:cNvPr id="197" name="楕円 196"/>
        <xdr:cNvSpPr/>
      </xdr:nvSpPr>
      <xdr:spPr>
        <a:xfrm>
          <a:off x="2857500" y="1312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19375</xdr:rowOff>
    </xdr:from>
    <xdr:ext cx="599010" cy="259045"/>
    <xdr:sp macro="" textlink="">
      <xdr:nvSpPr>
        <xdr:cNvPr id="198" name="テキスト ボックス 197"/>
        <xdr:cNvSpPr txBox="1"/>
      </xdr:nvSpPr>
      <xdr:spPr>
        <a:xfrm>
          <a:off x="2608795" y="13221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132,655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109398</xdr:rowOff>
    </xdr:from>
    <xdr:to>
      <xdr:col>10</xdr:col>
      <xdr:colOff>165100</xdr:colOff>
      <xdr:row>77</xdr:row>
      <xdr:rowOff>39548</xdr:rowOff>
    </xdr:to>
    <xdr:sp macro="" textlink="">
      <xdr:nvSpPr>
        <xdr:cNvPr id="199" name="楕円 198"/>
        <xdr:cNvSpPr/>
      </xdr:nvSpPr>
      <xdr:spPr>
        <a:xfrm>
          <a:off x="1968500" y="1313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30675</xdr:rowOff>
    </xdr:from>
    <xdr:ext cx="599010" cy="259045"/>
    <xdr:sp macro="" textlink="">
      <xdr:nvSpPr>
        <xdr:cNvPr id="200" name="テキスト ボックス 199"/>
        <xdr:cNvSpPr txBox="1"/>
      </xdr:nvSpPr>
      <xdr:spPr>
        <a:xfrm>
          <a:off x="1719795" y="13232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127664</xdr:rowOff>
    </xdr:from>
    <xdr:to>
      <xdr:col>6</xdr:col>
      <xdr:colOff>38100</xdr:colOff>
      <xdr:row>77</xdr:row>
      <xdr:rowOff>57814</xdr:rowOff>
    </xdr:to>
    <xdr:sp macro="" textlink="">
      <xdr:nvSpPr>
        <xdr:cNvPr id="201" name="楕円 200"/>
        <xdr:cNvSpPr/>
      </xdr:nvSpPr>
      <xdr:spPr>
        <a:xfrm>
          <a:off x="1079500" y="1315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48941</xdr:rowOff>
    </xdr:from>
    <xdr:ext cx="599010" cy="259045"/>
    <xdr:sp macro="" textlink="">
      <xdr:nvSpPr>
        <xdr:cNvPr id="202" name="テキスト ボックス 201"/>
        <xdr:cNvSpPr txBox="1"/>
      </xdr:nvSpPr>
      <xdr:spPr>
        <a:xfrm>
          <a:off x="830795" y="1325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170205</xdr:rowOff>
    </xdr:from>
    <xdr:to>
      <xdr:col>24</xdr:col>
      <xdr:colOff>62865</xdr:colOff>
      <xdr:row>97</xdr:row>
      <xdr:rowOff>140512</xdr:rowOff>
    </xdr:to>
    <xdr:cxnSp macro="">
      <xdr:nvCxnSpPr>
        <xdr:cNvPr id="226" name="直線コネクタ 225"/>
        <xdr:cNvCxnSpPr/>
      </xdr:nvCxnSpPr>
      <xdr:spPr>
        <a:xfrm flipV="1">
          <a:off x="4633595" y="15429255"/>
          <a:ext cx="1270" cy="1341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144339</xdr:rowOff>
    </xdr:from>
    <xdr:ext cx="534377" cy="259045"/>
    <xdr:sp macro="" textlink="">
      <xdr:nvSpPr>
        <xdr:cNvPr id="227" name="衛生費最小値テキスト"/>
        <xdr:cNvSpPr txBox="1"/>
      </xdr:nvSpPr>
      <xdr:spPr>
        <a:xfrm>
          <a:off x="4686300" y="1677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19,436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140512</xdr:rowOff>
    </xdr:from>
    <xdr:to>
      <xdr:col>24</xdr:col>
      <xdr:colOff>152400</xdr:colOff>
      <xdr:row>97</xdr:row>
      <xdr:rowOff>140512</xdr:rowOff>
    </xdr:to>
    <xdr:cxnSp macro="">
      <xdr:nvCxnSpPr>
        <xdr:cNvPr id="228" name="直線コネクタ 227"/>
        <xdr:cNvCxnSpPr/>
      </xdr:nvCxnSpPr>
      <xdr:spPr>
        <a:xfrm>
          <a:off x="4546600" y="1677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116882</xdr:rowOff>
    </xdr:from>
    <xdr:ext cx="599010" cy="259045"/>
    <xdr:sp macro="" textlink="">
      <xdr:nvSpPr>
        <xdr:cNvPr id="229" name="衛生費最大値テキスト"/>
        <xdr:cNvSpPr txBox="1"/>
      </xdr:nvSpPr>
      <xdr:spPr>
        <a:xfrm>
          <a:off x="4686300" y="1520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125,098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89</xdr:row>
      <xdr:rowOff>170205</xdr:rowOff>
    </xdr:from>
    <xdr:to>
      <xdr:col>24</xdr:col>
      <xdr:colOff>152400</xdr:colOff>
      <xdr:row>89</xdr:row>
      <xdr:rowOff>170205</xdr:rowOff>
    </xdr:to>
    <xdr:cxnSp macro="">
      <xdr:nvCxnSpPr>
        <xdr:cNvPr id="230" name="直線コネクタ 229"/>
        <xdr:cNvCxnSpPr/>
      </xdr:nvCxnSpPr>
      <xdr:spPr>
        <a:xfrm>
          <a:off x="4546600" y="1542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5411</xdr:rowOff>
    </xdr:from>
    <xdr:to>
      <xdr:col>24</xdr:col>
      <xdr:colOff>63500</xdr:colOff>
      <xdr:row>97</xdr:row>
      <xdr:rowOff>33871</xdr:rowOff>
    </xdr:to>
    <xdr:cxnSp macro="">
      <xdr:nvCxnSpPr>
        <xdr:cNvPr id="231" name="直線コネクタ 230"/>
        <xdr:cNvCxnSpPr/>
      </xdr:nvCxnSpPr>
      <xdr:spPr>
        <a:xfrm flipV="1">
          <a:off x="3797300" y="16636061"/>
          <a:ext cx="838200" cy="2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78288</xdr:rowOff>
    </xdr:from>
    <xdr:ext cx="534377" cy="259045"/>
    <xdr:sp macro="" textlink="">
      <xdr:nvSpPr>
        <xdr:cNvPr id="232" name="衛生費平均値テキスト"/>
        <xdr:cNvSpPr txBox="1"/>
      </xdr:nvSpPr>
      <xdr:spPr>
        <a:xfrm>
          <a:off x="4686300" y="16366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55411</xdr:rowOff>
    </xdr:from>
    <xdr:to>
      <xdr:col>24</xdr:col>
      <xdr:colOff>114300</xdr:colOff>
      <xdr:row>96</xdr:row>
      <xdr:rowOff>157011</xdr:rowOff>
    </xdr:to>
    <xdr:sp macro="" textlink="">
      <xdr:nvSpPr>
        <xdr:cNvPr id="233" name="フローチャート: 判断 232"/>
        <xdr:cNvSpPr/>
      </xdr:nvSpPr>
      <xdr:spPr>
        <a:xfrm>
          <a:off x="4584700" y="1651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15380</xdr:rowOff>
    </xdr:from>
    <xdr:to>
      <xdr:col>19</xdr:col>
      <xdr:colOff>177800</xdr:colOff>
      <xdr:row>97</xdr:row>
      <xdr:rowOff>33871</xdr:rowOff>
    </xdr:to>
    <xdr:cxnSp macro="">
      <xdr:nvCxnSpPr>
        <xdr:cNvPr id="234" name="直線コネクタ 233"/>
        <xdr:cNvCxnSpPr/>
      </xdr:nvCxnSpPr>
      <xdr:spPr>
        <a:xfrm>
          <a:off x="2908300" y="16646030"/>
          <a:ext cx="889000" cy="1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96138</xdr:rowOff>
    </xdr:from>
    <xdr:to>
      <xdr:col>20</xdr:col>
      <xdr:colOff>38100</xdr:colOff>
      <xdr:row>97</xdr:row>
      <xdr:rowOff>26288</xdr:rowOff>
    </xdr:to>
    <xdr:sp macro="" textlink="">
      <xdr:nvSpPr>
        <xdr:cNvPr id="235" name="フローチャート: 判断 234"/>
        <xdr:cNvSpPr/>
      </xdr:nvSpPr>
      <xdr:spPr>
        <a:xfrm>
          <a:off x="3746500" y="165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42815</xdr:rowOff>
    </xdr:from>
    <xdr:ext cx="534377" cy="259045"/>
    <xdr:sp macro="" textlink="">
      <xdr:nvSpPr>
        <xdr:cNvPr id="236" name="テキスト ボックス 235"/>
        <xdr:cNvSpPr txBox="1"/>
      </xdr:nvSpPr>
      <xdr:spPr>
        <a:xfrm>
          <a:off x="3530111" y="1633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15380</xdr:rowOff>
    </xdr:from>
    <xdr:to>
      <xdr:col>15</xdr:col>
      <xdr:colOff>50800</xdr:colOff>
      <xdr:row>97</xdr:row>
      <xdr:rowOff>35585</xdr:rowOff>
    </xdr:to>
    <xdr:cxnSp macro="">
      <xdr:nvCxnSpPr>
        <xdr:cNvPr id="237" name="直線コネクタ 236"/>
        <xdr:cNvCxnSpPr/>
      </xdr:nvCxnSpPr>
      <xdr:spPr>
        <a:xfrm flipV="1">
          <a:off x="2019300" y="16646030"/>
          <a:ext cx="889000" cy="20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110159</xdr:rowOff>
    </xdr:from>
    <xdr:to>
      <xdr:col>15</xdr:col>
      <xdr:colOff>101600</xdr:colOff>
      <xdr:row>97</xdr:row>
      <xdr:rowOff>40309</xdr:rowOff>
    </xdr:to>
    <xdr:sp macro="" textlink="">
      <xdr:nvSpPr>
        <xdr:cNvPr id="238" name="フローチャート: 判断 237"/>
        <xdr:cNvSpPr/>
      </xdr:nvSpPr>
      <xdr:spPr>
        <a:xfrm>
          <a:off x="2857500" y="1656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56836</xdr:rowOff>
    </xdr:from>
    <xdr:ext cx="534377" cy="259045"/>
    <xdr:sp macro="" textlink="">
      <xdr:nvSpPr>
        <xdr:cNvPr id="239" name="テキスト ボックス 238"/>
        <xdr:cNvSpPr txBox="1"/>
      </xdr:nvSpPr>
      <xdr:spPr>
        <a:xfrm>
          <a:off x="2641111" y="1634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35585</xdr:rowOff>
    </xdr:from>
    <xdr:to>
      <xdr:col>10</xdr:col>
      <xdr:colOff>114300</xdr:colOff>
      <xdr:row>97</xdr:row>
      <xdr:rowOff>88621</xdr:rowOff>
    </xdr:to>
    <xdr:cxnSp macro="">
      <xdr:nvCxnSpPr>
        <xdr:cNvPr id="240" name="直線コネクタ 239"/>
        <xdr:cNvCxnSpPr/>
      </xdr:nvCxnSpPr>
      <xdr:spPr>
        <a:xfrm flipV="1">
          <a:off x="1130300" y="16666235"/>
          <a:ext cx="889000" cy="5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84240</xdr:rowOff>
    </xdr:from>
    <xdr:to>
      <xdr:col>10</xdr:col>
      <xdr:colOff>165100</xdr:colOff>
      <xdr:row>97</xdr:row>
      <xdr:rowOff>14390</xdr:rowOff>
    </xdr:to>
    <xdr:sp macro="" textlink="">
      <xdr:nvSpPr>
        <xdr:cNvPr id="241" name="フローチャート: 判断 240"/>
        <xdr:cNvSpPr/>
      </xdr:nvSpPr>
      <xdr:spPr>
        <a:xfrm>
          <a:off x="1968500" y="1654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30917</xdr:rowOff>
    </xdr:from>
    <xdr:ext cx="534377" cy="259045"/>
    <xdr:sp macro="" textlink="">
      <xdr:nvSpPr>
        <xdr:cNvPr id="242" name="テキスト ボックス 241"/>
        <xdr:cNvSpPr txBox="1"/>
      </xdr:nvSpPr>
      <xdr:spPr>
        <a:xfrm>
          <a:off x="1752111" y="1631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82880</xdr:rowOff>
    </xdr:from>
    <xdr:to>
      <xdr:col>6</xdr:col>
      <xdr:colOff>38100</xdr:colOff>
      <xdr:row>97</xdr:row>
      <xdr:rowOff>13030</xdr:rowOff>
    </xdr:to>
    <xdr:sp macro="" textlink="">
      <xdr:nvSpPr>
        <xdr:cNvPr id="243" name="フローチャート: 判断 242"/>
        <xdr:cNvSpPr/>
      </xdr:nvSpPr>
      <xdr:spPr>
        <a:xfrm>
          <a:off x="1079500" y="165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29557</xdr:rowOff>
    </xdr:from>
    <xdr:ext cx="534377" cy="259045"/>
    <xdr:sp macro="" textlink="">
      <xdr:nvSpPr>
        <xdr:cNvPr id="244" name="テキスト ボックス 243"/>
        <xdr:cNvSpPr txBox="1"/>
      </xdr:nvSpPr>
      <xdr:spPr>
        <a:xfrm>
          <a:off x="863111" y="1631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126061</xdr:rowOff>
    </xdr:from>
    <xdr:to>
      <xdr:col>24</xdr:col>
      <xdr:colOff>114300</xdr:colOff>
      <xdr:row>97</xdr:row>
      <xdr:rowOff>56211</xdr:rowOff>
    </xdr:to>
    <xdr:sp macro="" textlink="">
      <xdr:nvSpPr>
        <xdr:cNvPr id="250" name="楕円 249"/>
        <xdr:cNvSpPr/>
      </xdr:nvSpPr>
      <xdr:spPr>
        <a:xfrm>
          <a:off x="4584700" y="1658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104488</xdr:rowOff>
    </xdr:from>
    <xdr:ext cx="534377" cy="259045"/>
    <xdr:sp macro="" textlink="">
      <xdr:nvSpPr>
        <xdr:cNvPr id="251" name="衛生費該当値テキスト"/>
        <xdr:cNvSpPr txBox="1"/>
      </xdr:nvSpPr>
      <xdr:spPr>
        <a:xfrm>
          <a:off x="4686300" y="1656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154521</xdr:rowOff>
    </xdr:from>
    <xdr:to>
      <xdr:col>20</xdr:col>
      <xdr:colOff>38100</xdr:colOff>
      <xdr:row>97</xdr:row>
      <xdr:rowOff>84671</xdr:rowOff>
    </xdr:to>
    <xdr:sp macro="" textlink="">
      <xdr:nvSpPr>
        <xdr:cNvPr id="252" name="楕円 251"/>
        <xdr:cNvSpPr/>
      </xdr:nvSpPr>
      <xdr:spPr>
        <a:xfrm>
          <a:off x="3746500" y="1661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75798</xdr:rowOff>
    </xdr:from>
    <xdr:ext cx="534377" cy="259045"/>
    <xdr:sp macro="" textlink="">
      <xdr:nvSpPr>
        <xdr:cNvPr id="253" name="テキスト ボックス 252"/>
        <xdr:cNvSpPr txBox="1"/>
      </xdr:nvSpPr>
      <xdr:spPr>
        <a:xfrm>
          <a:off x="3530111" y="1670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27,833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136030</xdr:rowOff>
    </xdr:from>
    <xdr:to>
      <xdr:col>15</xdr:col>
      <xdr:colOff>101600</xdr:colOff>
      <xdr:row>97</xdr:row>
      <xdr:rowOff>66180</xdr:rowOff>
    </xdr:to>
    <xdr:sp macro="" textlink="">
      <xdr:nvSpPr>
        <xdr:cNvPr id="254" name="楕円 253"/>
        <xdr:cNvSpPr/>
      </xdr:nvSpPr>
      <xdr:spPr>
        <a:xfrm>
          <a:off x="2857500" y="165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57307</xdr:rowOff>
    </xdr:from>
    <xdr:ext cx="534377" cy="259045"/>
    <xdr:sp macro="" textlink="">
      <xdr:nvSpPr>
        <xdr:cNvPr id="255" name="テキスト ボックス 254"/>
        <xdr:cNvSpPr txBox="1"/>
      </xdr:nvSpPr>
      <xdr:spPr>
        <a:xfrm>
          <a:off x="2641111" y="1668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29,289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156235</xdr:rowOff>
    </xdr:from>
    <xdr:to>
      <xdr:col>10</xdr:col>
      <xdr:colOff>165100</xdr:colOff>
      <xdr:row>97</xdr:row>
      <xdr:rowOff>86385</xdr:rowOff>
    </xdr:to>
    <xdr:sp macro="" textlink="">
      <xdr:nvSpPr>
        <xdr:cNvPr id="256" name="楕円 255"/>
        <xdr:cNvSpPr/>
      </xdr:nvSpPr>
      <xdr:spPr>
        <a:xfrm>
          <a:off x="1968500" y="1661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77512</xdr:rowOff>
    </xdr:from>
    <xdr:ext cx="534377" cy="259045"/>
    <xdr:sp macro="" textlink="">
      <xdr:nvSpPr>
        <xdr:cNvPr id="257" name="テキスト ボックス 256"/>
        <xdr:cNvSpPr txBox="1"/>
      </xdr:nvSpPr>
      <xdr:spPr>
        <a:xfrm>
          <a:off x="1752111" y="1670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27,698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37821</xdr:rowOff>
    </xdr:from>
    <xdr:to>
      <xdr:col>6</xdr:col>
      <xdr:colOff>38100</xdr:colOff>
      <xdr:row>97</xdr:row>
      <xdr:rowOff>139421</xdr:rowOff>
    </xdr:to>
    <xdr:sp macro="" textlink="">
      <xdr:nvSpPr>
        <xdr:cNvPr id="258" name="楕円 257"/>
        <xdr:cNvSpPr/>
      </xdr:nvSpPr>
      <xdr:spPr>
        <a:xfrm>
          <a:off x="1079500" y="166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130548</xdr:rowOff>
    </xdr:from>
    <xdr:ext cx="534377" cy="259045"/>
    <xdr:sp macro="" textlink="">
      <xdr:nvSpPr>
        <xdr:cNvPr id="259" name="テキスト ボックス 258"/>
        <xdr:cNvSpPr txBox="1"/>
      </xdr:nvSpPr>
      <xdr:spPr>
        <a:xfrm>
          <a:off x="863111" y="1676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23,522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85598</xdr:rowOff>
    </xdr:from>
    <xdr:to>
      <xdr:col>54</xdr:col>
      <xdr:colOff>189865</xdr:colOff>
      <xdr:row>39</xdr:row>
      <xdr:rowOff>44450</xdr:rowOff>
    </xdr:to>
    <xdr:cxnSp macro="">
      <xdr:nvCxnSpPr>
        <xdr:cNvPr id="283" name="直線コネクタ 282"/>
        <xdr:cNvCxnSpPr/>
      </xdr:nvCxnSpPr>
      <xdr:spPr>
        <a:xfrm flipV="1">
          <a:off x="10475595" y="5400548"/>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32275</xdr:rowOff>
    </xdr:from>
    <xdr:ext cx="469744" cy="259045"/>
    <xdr:sp macro="" textlink="">
      <xdr:nvSpPr>
        <xdr:cNvPr id="286" name="労働費最大値テキスト"/>
        <xdr:cNvSpPr txBox="1"/>
      </xdr:nvSpPr>
      <xdr:spPr>
        <a:xfrm>
          <a:off x="10528300" y="51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3,492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31</xdr:row>
      <xdr:rowOff>85598</xdr:rowOff>
    </xdr:from>
    <xdr:to>
      <xdr:col>55</xdr:col>
      <xdr:colOff>88900</xdr:colOff>
      <xdr:row>31</xdr:row>
      <xdr:rowOff>85598</xdr:rowOff>
    </xdr:to>
    <xdr:cxnSp macro="">
      <xdr:nvCxnSpPr>
        <xdr:cNvPr id="287" name="直線コネクタ 286"/>
        <xdr:cNvCxnSpPr/>
      </xdr:nvCxnSpPr>
      <xdr:spPr>
        <a:xfrm>
          <a:off x="10388600" y="5400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133604</xdr:rowOff>
    </xdr:from>
    <xdr:to>
      <xdr:col>55</xdr:col>
      <xdr:colOff>0</xdr:colOff>
      <xdr:row>38</xdr:row>
      <xdr:rowOff>134366</xdr:rowOff>
    </xdr:to>
    <xdr:cxnSp macro="">
      <xdr:nvCxnSpPr>
        <xdr:cNvPr id="288" name="直線コネクタ 287"/>
        <xdr:cNvCxnSpPr/>
      </xdr:nvCxnSpPr>
      <xdr:spPr>
        <a:xfrm>
          <a:off x="9639300" y="6648704"/>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89" name="労働費平均値テキスト"/>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0" name="フローチャート: 判断 289"/>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129413</xdr:rowOff>
    </xdr:from>
    <xdr:to>
      <xdr:col>50</xdr:col>
      <xdr:colOff>114300</xdr:colOff>
      <xdr:row>38</xdr:row>
      <xdr:rowOff>133604</xdr:rowOff>
    </xdr:to>
    <xdr:cxnSp macro="">
      <xdr:nvCxnSpPr>
        <xdr:cNvPr id="291" name="直線コネクタ 290"/>
        <xdr:cNvCxnSpPr/>
      </xdr:nvCxnSpPr>
      <xdr:spPr>
        <a:xfrm>
          <a:off x="8750300" y="6644513"/>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2" name="フローチャート: 判断 291"/>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3" name="テキスト ボックス 292"/>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129413</xdr:rowOff>
    </xdr:from>
    <xdr:to>
      <xdr:col>45</xdr:col>
      <xdr:colOff>177800</xdr:colOff>
      <xdr:row>38</xdr:row>
      <xdr:rowOff>137795</xdr:rowOff>
    </xdr:to>
    <xdr:cxnSp macro="">
      <xdr:nvCxnSpPr>
        <xdr:cNvPr id="294" name="直線コネクタ 293"/>
        <xdr:cNvCxnSpPr/>
      </xdr:nvCxnSpPr>
      <xdr:spPr>
        <a:xfrm flipV="1">
          <a:off x="7861300" y="6644513"/>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96901</xdr:rowOff>
    </xdr:from>
    <xdr:to>
      <xdr:col>46</xdr:col>
      <xdr:colOff>38100</xdr:colOff>
      <xdr:row>38</xdr:row>
      <xdr:rowOff>27051</xdr:rowOff>
    </xdr:to>
    <xdr:sp macro="" textlink="">
      <xdr:nvSpPr>
        <xdr:cNvPr id="295" name="フローチャート: 判断 294"/>
        <xdr:cNvSpPr/>
      </xdr:nvSpPr>
      <xdr:spPr>
        <a:xfrm>
          <a:off x="8699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43578</xdr:rowOff>
    </xdr:from>
    <xdr:ext cx="378565" cy="259045"/>
    <xdr:sp macro="" textlink="">
      <xdr:nvSpPr>
        <xdr:cNvPr id="296" name="テキスト ボックス 295"/>
        <xdr:cNvSpPr txBox="1"/>
      </xdr:nvSpPr>
      <xdr:spPr>
        <a:xfrm>
          <a:off x="8561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136271</xdr:rowOff>
    </xdr:from>
    <xdr:to>
      <xdr:col>41</xdr:col>
      <xdr:colOff>50800</xdr:colOff>
      <xdr:row>38</xdr:row>
      <xdr:rowOff>137795</xdr:rowOff>
    </xdr:to>
    <xdr:cxnSp macro="">
      <xdr:nvCxnSpPr>
        <xdr:cNvPr id="297" name="直線コネクタ 296"/>
        <xdr:cNvCxnSpPr/>
      </xdr:nvCxnSpPr>
      <xdr:spPr>
        <a:xfrm>
          <a:off x="6972300" y="6651371"/>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58801</xdr:rowOff>
    </xdr:from>
    <xdr:to>
      <xdr:col>41</xdr:col>
      <xdr:colOff>101600</xdr:colOff>
      <xdr:row>37</xdr:row>
      <xdr:rowOff>160401</xdr:rowOff>
    </xdr:to>
    <xdr:sp macro="" textlink="">
      <xdr:nvSpPr>
        <xdr:cNvPr id="298" name="フローチャート: 判断 297"/>
        <xdr:cNvSpPr/>
      </xdr:nvSpPr>
      <xdr:spPr>
        <a:xfrm>
          <a:off x="7810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5478</xdr:rowOff>
    </xdr:from>
    <xdr:ext cx="378565" cy="259045"/>
    <xdr:sp macro="" textlink="">
      <xdr:nvSpPr>
        <xdr:cNvPr id="299" name="テキスト ボックス 298"/>
        <xdr:cNvSpPr txBox="1"/>
      </xdr:nvSpPr>
      <xdr:spPr>
        <a:xfrm>
          <a:off x="7672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72517</xdr:rowOff>
    </xdr:from>
    <xdr:to>
      <xdr:col>36</xdr:col>
      <xdr:colOff>165100</xdr:colOff>
      <xdr:row>38</xdr:row>
      <xdr:rowOff>2667</xdr:rowOff>
    </xdr:to>
    <xdr:sp macro="" textlink="">
      <xdr:nvSpPr>
        <xdr:cNvPr id="300" name="フローチャート: 判断 299"/>
        <xdr:cNvSpPr/>
      </xdr:nvSpPr>
      <xdr:spPr>
        <a:xfrm>
          <a:off x="6921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19194</xdr:rowOff>
    </xdr:from>
    <xdr:ext cx="378565" cy="259045"/>
    <xdr:sp macro="" textlink="">
      <xdr:nvSpPr>
        <xdr:cNvPr id="301" name="テキスト ボックス 300"/>
        <xdr:cNvSpPr txBox="1"/>
      </xdr:nvSpPr>
      <xdr:spPr>
        <a:xfrm>
          <a:off x="6783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83566</xdr:rowOff>
    </xdr:from>
    <xdr:to>
      <xdr:col>55</xdr:col>
      <xdr:colOff>50800</xdr:colOff>
      <xdr:row>39</xdr:row>
      <xdr:rowOff>13716</xdr:rowOff>
    </xdr:to>
    <xdr:sp macro="" textlink="">
      <xdr:nvSpPr>
        <xdr:cNvPr id="307" name="楕円 306"/>
        <xdr:cNvSpPr/>
      </xdr:nvSpPr>
      <xdr:spPr>
        <a:xfrm>
          <a:off x="10426700" y="659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169943</xdr:rowOff>
    </xdr:from>
    <xdr:ext cx="378565" cy="259045"/>
    <xdr:sp macro="" textlink="">
      <xdr:nvSpPr>
        <xdr:cNvPr id="308" name="労働費該当値テキスト"/>
        <xdr:cNvSpPr txBox="1"/>
      </xdr:nvSpPr>
      <xdr:spPr>
        <a:xfrm>
          <a:off x="10528300" y="6513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82804</xdr:rowOff>
    </xdr:from>
    <xdr:to>
      <xdr:col>50</xdr:col>
      <xdr:colOff>165100</xdr:colOff>
      <xdr:row>39</xdr:row>
      <xdr:rowOff>12954</xdr:rowOff>
    </xdr:to>
    <xdr:sp macro="" textlink="">
      <xdr:nvSpPr>
        <xdr:cNvPr id="309" name="楕円 308"/>
        <xdr:cNvSpPr/>
      </xdr:nvSpPr>
      <xdr:spPr>
        <a:xfrm>
          <a:off x="9588500" y="659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4081</xdr:rowOff>
    </xdr:from>
    <xdr:ext cx="378565" cy="259045"/>
    <xdr:sp macro="" textlink="">
      <xdr:nvSpPr>
        <xdr:cNvPr id="310" name="テキスト ボックス 309"/>
        <xdr:cNvSpPr txBox="1"/>
      </xdr:nvSpPr>
      <xdr:spPr>
        <a:xfrm>
          <a:off x="9450017" y="6690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78613</xdr:rowOff>
    </xdr:from>
    <xdr:to>
      <xdr:col>46</xdr:col>
      <xdr:colOff>38100</xdr:colOff>
      <xdr:row>39</xdr:row>
      <xdr:rowOff>8763</xdr:rowOff>
    </xdr:to>
    <xdr:sp macro="" textlink="">
      <xdr:nvSpPr>
        <xdr:cNvPr id="311" name="楕円 310"/>
        <xdr:cNvSpPr/>
      </xdr:nvSpPr>
      <xdr:spPr>
        <a:xfrm>
          <a:off x="8699500" y="659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171340</xdr:rowOff>
    </xdr:from>
    <xdr:ext cx="378565" cy="259045"/>
    <xdr:sp macro="" textlink="">
      <xdr:nvSpPr>
        <xdr:cNvPr id="312" name="テキスト ボックス 311"/>
        <xdr:cNvSpPr txBox="1"/>
      </xdr:nvSpPr>
      <xdr:spPr>
        <a:xfrm>
          <a:off x="8561017" y="6686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86995</xdr:rowOff>
    </xdr:from>
    <xdr:to>
      <xdr:col>41</xdr:col>
      <xdr:colOff>101600</xdr:colOff>
      <xdr:row>39</xdr:row>
      <xdr:rowOff>17145</xdr:rowOff>
    </xdr:to>
    <xdr:sp macro="" textlink="">
      <xdr:nvSpPr>
        <xdr:cNvPr id="313" name="楕円 312"/>
        <xdr:cNvSpPr/>
      </xdr:nvSpPr>
      <xdr:spPr>
        <a:xfrm>
          <a:off x="7810500" y="660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8272</xdr:rowOff>
    </xdr:from>
    <xdr:ext cx="378565" cy="259045"/>
    <xdr:sp macro="" textlink="">
      <xdr:nvSpPr>
        <xdr:cNvPr id="314" name="テキスト ボックス 313"/>
        <xdr:cNvSpPr txBox="1"/>
      </xdr:nvSpPr>
      <xdr:spPr>
        <a:xfrm>
          <a:off x="7672017" y="6694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85471</xdr:rowOff>
    </xdr:from>
    <xdr:to>
      <xdr:col>36</xdr:col>
      <xdr:colOff>165100</xdr:colOff>
      <xdr:row>39</xdr:row>
      <xdr:rowOff>15621</xdr:rowOff>
    </xdr:to>
    <xdr:sp macro="" textlink="">
      <xdr:nvSpPr>
        <xdr:cNvPr id="315" name="楕円 314"/>
        <xdr:cNvSpPr/>
      </xdr:nvSpPr>
      <xdr:spPr>
        <a:xfrm>
          <a:off x="6921500" y="660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6748</xdr:rowOff>
    </xdr:from>
    <xdr:ext cx="378565" cy="259045"/>
    <xdr:sp macro="" textlink="">
      <xdr:nvSpPr>
        <xdr:cNvPr id="316" name="テキスト ボックス 315"/>
        <xdr:cNvSpPr txBox="1"/>
      </xdr:nvSpPr>
      <xdr:spPr>
        <a:xfrm>
          <a:off x="6783017" y="6693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8" name="テキスト ボックス 337"/>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134638</xdr:rowOff>
    </xdr:from>
    <xdr:to>
      <xdr:col>54</xdr:col>
      <xdr:colOff>189865</xdr:colOff>
      <xdr:row>59</xdr:row>
      <xdr:rowOff>89539</xdr:rowOff>
    </xdr:to>
    <xdr:cxnSp macro="">
      <xdr:nvCxnSpPr>
        <xdr:cNvPr id="342" name="直線コネクタ 341"/>
        <xdr:cNvCxnSpPr/>
      </xdr:nvCxnSpPr>
      <xdr:spPr>
        <a:xfrm flipV="1">
          <a:off x="10475595" y="8707138"/>
          <a:ext cx="1270" cy="1497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93366</xdr:rowOff>
    </xdr:from>
    <xdr:ext cx="378565" cy="259045"/>
    <xdr:sp macro="" textlink="">
      <xdr:nvSpPr>
        <xdr:cNvPr id="343" name="農林水産業費最小値テキスト"/>
        <xdr:cNvSpPr txBox="1"/>
      </xdr:nvSpPr>
      <xdr:spPr>
        <a:xfrm>
          <a:off x="10528300" y="1020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89539</xdr:rowOff>
    </xdr:from>
    <xdr:to>
      <xdr:col>55</xdr:col>
      <xdr:colOff>88900</xdr:colOff>
      <xdr:row>59</xdr:row>
      <xdr:rowOff>89539</xdr:rowOff>
    </xdr:to>
    <xdr:cxnSp macro="">
      <xdr:nvCxnSpPr>
        <xdr:cNvPr id="344" name="直線コネクタ 343"/>
        <xdr:cNvCxnSpPr/>
      </xdr:nvCxnSpPr>
      <xdr:spPr>
        <a:xfrm>
          <a:off x="10388600" y="1020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81315</xdr:rowOff>
    </xdr:from>
    <xdr:ext cx="534377" cy="259045"/>
    <xdr:sp macro="" textlink="">
      <xdr:nvSpPr>
        <xdr:cNvPr id="345" name="農林水産業費最大値テキスト"/>
        <xdr:cNvSpPr txBox="1"/>
      </xdr:nvSpPr>
      <xdr:spPr>
        <a:xfrm>
          <a:off x="10528300" y="848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46,155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50</xdr:row>
      <xdr:rowOff>134638</xdr:rowOff>
    </xdr:from>
    <xdr:to>
      <xdr:col>55</xdr:col>
      <xdr:colOff>88900</xdr:colOff>
      <xdr:row>50</xdr:row>
      <xdr:rowOff>134638</xdr:rowOff>
    </xdr:to>
    <xdr:cxnSp macro="">
      <xdr:nvCxnSpPr>
        <xdr:cNvPr id="346" name="直線コネクタ 345"/>
        <xdr:cNvCxnSpPr/>
      </xdr:nvCxnSpPr>
      <xdr:spPr>
        <a:xfrm>
          <a:off x="10388600" y="870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47085</xdr:rowOff>
    </xdr:from>
    <xdr:to>
      <xdr:col>55</xdr:col>
      <xdr:colOff>0</xdr:colOff>
      <xdr:row>59</xdr:row>
      <xdr:rowOff>55608</xdr:rowOff>
    </xdr:to>
    <xdr:cxnSp macro="">
      <xdr:nvCxnSpPr>
        <xdr:cNvPr id="347" name="直線コネクタ 346"/>
        <xdr:cNvCxnSpPr/>
      </xdr:nvCxnSpPr>
      <xdr:spPr>
        <a:xfrm>
          <a:off x="9639300" y="10162635"/>
          <a:ext cx="838200" cy="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49500</xdr:rowOff>
    </xdr:from>
    <xdr:ext cx="469744" cy="259045"/>
    <xdr:sp macro="" textlink="">
      <xdr:nvSpPr>
        <xdr:cNvPr id="348" name="農林水産業費平均値テキスト"/>
        <xdr:cNvSpPr txBox="1"/>
      </xdr:nvSpPr>
      <xdr:spPr>
        <a:xfrm>
          <a:off x="10528300" y="9822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26623</xdr:rowOff>
    </xdr:from>
    <xdr:to>
      <xdr:col>55</xdr:col>
      <xdr:colOff>50800</xdr:colOff>
      <xdr:row>58</xdr:row>
      <xdr:rowOff>128223</xdr:rowOff>
    </xdr:to>
    <xdr:sp macro="" textlink="">
      <xdr:nvSpPr>
        <xdr:cNvPr id="349" name="フローチャート: 判断 348"/>
        <xdr:cNvSpPr/>
      </xdr:nvSpPr>
      <xdr:spPr>
        <a:xfrm>
          <a:off x="10426700" y="997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47085</xdr:rowOff>
    </xdr:from>
    <xdr:to>
      <xdr:col>50</xdr:col>
      <xdr:colOff>114300</xdr:colOff>
      <xdr:row>59</xdr:row>
      <xdr:rowOff>70140</xdr:rowOff>
    </xdr:to>
    <xdr:cxnSp macro="">
      <xdr:nvCxnSpPr>
        <xdr:cNvPr id="350" name="直線コネクタ 349"/>
        <xdr:cNvCxnSpPr/>
      </xdr:nvCxnSpPr>
      <xdr:spPr>
        <a:xfrm flipV="1">
          <a:off x="8750300" y="10162635"/>
          <a:ext cx="889000" cy="2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21006</xdr:rowOff>
    </xdr:from>
    <xdr:to>
      <xdr:col>50</xdr:col>
      <xdr:colOff>165100</xdr:colOff>
      <xdr:row>58</xdr:row>
      <xdr:rowOff>122606</xdr:rowOff>
    </xdr:to>
    <xdr:sp macro="" textlink="">
      <xdr:nvSpPr>
        <xdr:cNvPr id="351" name="フローチャート: 判断 350"/>
        <xdr:cNvSpPr/>
      </xdr:nvSpPr>
      <xdr:spPr>
        <a:xfrm>
          <a:off x="9588500" y="996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139133</xdr:rowOff>
    </xdr:from>
    <xdr:ext cx="469744" cy="259045"/>
    <xdr:sp macro="" textlink="">
      <xdr:nvSpPr>
        <xdr:cNvPr id="352" name="テキスト ボックス 351"/>
        <xdr:cNvSpPr txBox="1"/>
      </xdr:nvSpPr>
      <xdr:spPr>
        <a:xfrm>
          <a:off x="9404428" y="974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69552</xdr:rowOff>
    </xdr:from>
    <xdr:to>
      <xdr:col>45</xdr:col>
      <xdr:colOff>177800</xdr:colOff>
      <xdr:row>59</xdr:row>
      <xdr:rowOff>70140</xdr:rowOff>
    </xdr:to>
    <xdr:cxnSp macro="">
      <xdr:nvCxnSpPr>
        <xdr:cNvPr id="353" name="直線コネクタ 352"/>
        <xdr:cNvCxnSpPr/>
      </xdr:nvCxnSpPr>
      <xdr:spPr>
        <a:xfrm>
          <a:off x="7861300" y="10185102"/>
          <a:ext cx="8890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26002</xdr:rowOff>
    </xdr:from>
    <xdr:to>
      <xdr:col>46</xdr:col>
      <xdr:colOff>38100</xdr:colOff>
      <xdr:row>58</xdr:row>
      <xdr:rowOff>127602</xdr:rowOff>
    </xdr:to>
    <xdr:sp macro="" textlink="">
      <xdr:nvSpPr>
        <xdr:cNvPr id="354" name="フローチャート: 判断 353"/>
        <xdr:cNvSpPr/>
      </xdr:nvSpPr>
      <xdr:spPr>
        <a:xfrm>
          <a:off x="8699500" y="997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144129</xdr:rowOff>
    </xdr:from>
    <xdr:ext cx="469744" cy="259045"/>
    <xdr:sp macro="" textlink="">
      <xdr:nvSpPr>
        <xdr:cNvPr id="355" name="テキスト ボックス 354"/>
        <xdr:cNvSpPr txBox="1"/>
      </xdr:nvSpPr>
      <xdr:spPr>
        <a:xfrm>
          <a:off x="8515428" y="974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69552</xdr:rowOff>
    </xdr:from>
    <xdr:to>
      <xdr:col>41</xdr:col>
      <xdr:colOff>50800</xdr:colOff>
      <xdr:row>59</xdr:row>
      <xdr:rowOff>73537</xdr:rowOff>
    </xdr:to>
    <xdr:cxnSp macro="">
      <xdr:nvCxnSpPr>
        <xdr:cNvPr id="356" name="直線コネクタ 355"/>
        <xdr:cNvCxnSpPr/>
      </xdr:nvCxnSpPr>
      <xdr:spPr>
        <a:xfrm flipV="1">
          <a:off x="6972300" y="10185102"/>
          <a:ext cx="889000" cy="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30999</xdr:rowOff>
    </xdr:from>
    <xdr:to>
      <xdr:col>41</xdr:col>
      <xdr:colOff>101600</xdr:colOff>
      <xdr:row>58</xdr:row>
      <xdr:rowOff>132599</xdr:rowOff>
    </xdr:to>
    <xdr:sp macro="" textlink="">
      <xdr:nvSpPr>
        <xdr:cNvPr id="357" name="フローチャート: 判断 356"/>
        <xdr:cNvSpPr/>
      </xdr:nvSpPr>
      <xdr:spPr>
        <a:xfrm>
          <a:off x="7810500" y="997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149126</xdr:rowOff>
    </xdr:from>
    <xdr:ext cx="469744" cy="259045"/>
    <xdr:sp macro="" textlink="">
      <xdr:nvSpPr>
        <xdr:cNvPr id="358" name="テキスト ボックス 357"/>
        <xdr:cNvSpPr txBox="1"/>
      </xdr:nvSpPr>
      <xdr:spPr>
        <a:xfrm>
          <a:off x="7626428" y="975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30835</xdr:rowOff>
    </xdr:from>
    <xdr:to>
      <xdr:col>36</xdr:col>
      <xdr:colOff>165100</xdr:colOff>
      <xdr:row>58</xdr:row>
      <xdr:rowOff>132435</xdr:rowOff>
    </xdr:to>
    <xdr:sp macro="" textlink="">
      <xdr:nvSpPr>
        <xdr:cNvPr id="359" name="フローチャート: 判断 358"/>
        <xdr:cNvSpPr/>
      </xdr:nvSpPr>
      <xdr:spPr>
        <a:xfrm>
          <a:off x="6921500" y="997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148962</xdr:rowOff>
    </xdr:from>
    <xdr:ext cx="469744" cy="259045"/>
    <xdr:sp macro="" textlink="">
      <xdr:nvSpPr>
        <xdr:cNvPr id="360" name="テキスト ボックス 359"/>
        <xdr:cNvSpPr txBox="1"/>
      </xdr:nvSpPr>
      <xdr:spPr>
        <a:xfrm>
          <a:off x="6737428" y="975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4808</xdr:rowOff>
    </xdr:from>
    <xdr:to>
      <xdr:col>55</xdr:col>
      <xdr:colOff>50800</xdr:colOff>
      <xdr:row>59</xdr:row>
      <xdr:rowOff>106408</xdr:rowOff>
    </xdr:to>
    <xdr:sp macro="" textlink="">
      <xdr:nvSpPr>
        <xdr:cNvPr id="366" name="楕円 365"/>
        <xdr:cNvSpPr/>
      </xdr:nvSpPr>
      <xdr:spPr>
        <a:xfrm>
          <a:off x="10426700" y="1012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91185</xdr:rowOff>
    </xdr:from>
    <xdr:ext cx="469744" cy="259045"/>
    <xdr:sp macro="" textlink="">
      <xdr:nvSpPr>
        <xdr:cNvPr id="367" name="農林水産業費該当値テキスト"/>
        <xdr:cNvSpPr txBox="1"/>
      </xdr:nvSpPr>
      <xdr:spPr>
        <a:xfrm>
          <a:off x="10528300" y="10035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167735</xdr:rowOff>
    </xdr:from>
    <xdr:to>
      <xdr:col>50</xdr:col>
      <xdr:colOff>165100</xdr:colOff>
      <xdr:row>59</xdr:row>
      <xdr:rowOff>97885</xdr:rowOff>
    </xdr:to>
    <xdr:sp macro="" textlink="">
      <xdr:nvSpPr>
        <xdr:cNvPr id="368" name="楕円 367"/>
        <xdr:cNvSpPr/>
      </xdr:nvSpPr>
      <xdr:spPr>
        <a:xfrm>
          <a:off x="9588500" y="1011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89012</xdr:rowOff>
    </xdr:from>
    <xdr:ext cx="469744" cy="259045"/>
    <xdr:sp macro="" textlink="">
      <xdr:nvSpPr>
        <xdr:cNvPr id="369" name="テキスト ボックス 368"/>
        <xdr:cNvSpPr txBox="1"/>
      </xdr:nvSpPr>
      <xdr:spPr>
        <a:xfrm>
          <a:off x="9404428" y="10204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19340</xdr:rowOff>
    </xdr:from>
    <xdr:to>
      <xdr:col>46</xdr:col>
      <xdr:colOff>38100</xdr:colOff>
      <xdr:row>59</xdr:row>
      <xdr:rowOff>120940</xdr:rowOff>
    </xdr:to>
    <xdr:sp macro="" textlink="">
      <xdr:nvSpPr>
        <xdr:cNvPr id="370" name="楕円 369"/>
        <xdr:cNvSpPr/>
      </xdr:nvSpPr>
      <xdr:spPr>
        <a:xfrm>
          <a:off x="8699500" y="1013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112067</xdr:rowOff>
    </xdr:from>
    <xdr:ext cx="378565" cy="259045"/>
    <xdr:sp macro="" textlink="">
      <xdr:nvSpPr>
        <xdr:cNvPr id="371" name="テキスト ボックス 370"/>
        <xdr:cNvSpPr txBox="1"/>
      </xdr:nvSpPr>
      <xdr:spPr>
        <a:xfrm>
          <a:off x="8561017" y="10227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18752</xdr:rowOff>
    </xdr:from>
    <xdr:to>
      <xdr:col>41</xdr:col>
      <xdr:colOff>101600</xdr:colOff>
      <xdr:row>59</xdr:row>
      <xdr:rowOff>120352</xdr:rowOff>
    </xdr:to>
    <xdr:sp macro="" textlink="">
      <xdr:nvSpPr>
        <xdr:cNvPr id="372" name="楕円 371"/>
        <xdr:cNvSpPr/>
      </xdr:nvSpPr>
      <xdr:spPr>
        <a:xfrm>
          <a:off x="7810500" y="101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111479</xdr:rowOff>
    </xdr:from>
    <xdr:ext cx="378565" cy="259045"/>
    <xdr:sp macro="" textlink="">
      <xdr:nvSpPr>
        <xdr:cNvPr id="373" name="テキスト ボックス 372"/>
        <xdr:cNvSpPr txBox="1"/>
      </xdr:nvSpPr>
      <xdr:spPr>
        <a:xfrm>
          <a:off x="7672017" y="10227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22737</xdr:rowOff>
    </xdr:from>
    <xdr:to>
      <xdr:col>36</xdr:col>
      <xdr:colOff>165100</xdr:colOff>
      <xdr:row>59</xdr:row>
      <xdr:rowOff>124337</xdr:rowOff>
    </xdr:to>
    <xdr:sp macro="" textlink="">
      <xdr:nvSpPr>
        <xdr:cNvPr id="374" name="楕円 373"/>
        <xdr:cNvSpPr/>
      </xdr:nvSpPr>
      <xdr:spPr>
        <a:xfrm>
          <a:off x="6921500" y="1013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115464</xdr:rowOff>
    </xdr:from>
    <xdr:ext cx="378565" cy="259045"/>
    <xdr:sp macro="" textlink="">
      <xdr:nvSpPr>
        <xdr:cNvPr id="375" name="テキスト ボックス 374"/>
        <xdr:cNvSpPr txBox="1"/>
      </xdr:nvSpPr>
      <xdr:spPr>
        <a:xfrm>
          <a:off x="6783017" y="10231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21605</xdr:rowOff>
    </xdr:from>
    <xdr:to>
      <xdr:col>54</xdr:col>
      <xdr:colOff>189865</xdr:colOff>
      <xdr:row>78</xdr:row>
      <xdr:rowOff>89453</xdr:rowOff>
    </xdr:to>
    <xdr:cxnSp macro="">
      <xdr:nvCxnSpPr>
        <xdr:cNvPr id="397" name="直線コネクタ 396"/>
        <xdr:cNvCxnSpPr/>
      </xdr:nvCxnSpPr>
      <xdr:spPr>
        <a:xfrm flipV="1">
          <a:off x="10475595" y="12023105"/>
          <a:ext cx="1270" cy="1439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93280</xdr:rowOff>
    </xdr:from>
    <xdr:ext cx="469744" cy="259045"/>
    <xdr:sp macro="" textlink="">
      <xdr:nvSpPr>
        <xdr:cNvPr id="398" name="商工費最小値テキスト"/>
        <xdr:cNvSpPr txBox="1"/>
      </xdr:nvSpPr>
      <xdr:spPr>
        <a:xfrm>
          <a:off x="10528300" y="1346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89453</xdr:rowOff>
    </xdr:from>
    <xdr:to>
      <xdr:col>55</xdr:col>
      <xdr:colOff>88900</xdr:colOff>
      <xdr:row>78</xdr:row>
      <xdr:rowOff>89453</xdr:rowOff>
    </xdr:to>
    <xdr:cxnSp macro="">
      <xdr:nvCxnSpPr>
        <xdr:cNvPr id="399" name="直線コネクタ 398"/>
        <xdr:cNvCxnSpPr/>
      </xdr:nvCxnSpPr>
      <xdr:spPr>
        <a:xfrm>
          <a:off x="10388600" y="1346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139732</xdr:rowOff>
    </xdr:from>
    <xdr:ext cx="534377" cy="259045"/>
    <xdr:sp macro="" textlink="">
      <xdr:nvSpPr>
        <xdr:cNvPr id="400" name="商工費最大値テキスト"/>
        <xdr:cNvSpPr txBox="1"/>
      </xdr:nvSpPr>
      <xdr:spPr>
        <a:xfrm>
          <a:off x="10528300" y="1179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65,166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70</xdr:row>
      <xdr:rowOff>21605</xdr:rowOff>
    </xdr:from>
    <xdr:to>
      <xdr:col>55</xdr:col>
      <xdr:colOff>88900</xdr:colOff>
      <xdr:row>70</xdr:row>
      <xdr:rowOff>21605</xdr:rowOff>
    </xdr:to>
    <xdr:cxnSp macro="">
      <xdr:nvCxnSpPr>
        <xdr:cNvPr id="401" name="直線コネクタ 400"/>
        <xdr:cNvCxnSpPr/>
      </xdr:nvCxnSpPr>
      <xdr:spPr>
        <a:xfrm>
          <a:off x="10388600" y="1202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89453</xdr:rowOff>
    </xdr:from>
    <xdr:to>
      <xdr:col>55</xdr:col>
      <xdr:colOff>0</xdr:colOff>
      <xdr:row>78</xdr:row>
      <xdr:rowOff>104222</xdr:rowOff>
    </xdr:to>
    <xdr:cxnSp macro="">
      <xdr:nvCxnSpPr>
        <xdr:cNvPr id="402" name="直線コネクタ 401"/>
        <xdr:cNvCxnSpPr/>
      </xdr:nvCxnSpPr>
      <xdr:spPr>
        <a:xfrm flipV="1">
          <a:off x="9639300" y="13462553"/>
          <a:ext cx="838200" cy="1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7216</xdr:rowOff>
    </xdr:from>
    <xdr:ext cx="534377" cy="259045"/>
    <xdr:sp macro="" textlink="">
      <xdr:nvSpPr>
        <xdr:cNvPr id="403" name="商工費平均値テキスト"/>
        <xdr:cNvSpPr txBox="1"/>
      </xdr:nvSpPr>
      <xdr:spPr>
        <a:xfrm>
          <a:off x="10528300" y="13037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155789</xdr:rowOff>
    </xdr:from>
    <xdr:to>
      <xdr:col>55</xdr:col>
      <xdr:colOff>50800</xdr:colOff>
      <xdr:row>77</xdr:row>
      <xdr:rowOff>85939</xdr:rowOff>
    </xdr:to>
    <xdr:sp macro="" textlink="">
      <xdr:nvSpPr>
        <xdr:cNvPr id="404" name="フローチャート: 判断 403"/>
        <xdr:cNvSpPr/>
      </xdr:nvSpPr>
      <xdr:spPr>
        <a:xfrm>
          <a:off x="104267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104222</xdr:rowOff>
    </xdr:from>
    <xdr:to>
      <xdr:col>50</xdr:col>
      <xdr:colOff>114300</xdr:colOff>
      <xdr:row>78</xdr:row>
      <xdr:rowOff>119811</xdr:rowOff>
    </xdr:to>
    <xdr:cxnSp macro="">
      <xdr:nvCxnSpPr>
        <xdr:cNvPr id="405" name="直線コネクタ 404"/>
        <xdr:cNvCxnSpPr/>
      </xdr:nvCxnSpPr>
      <xdr:spPr>
        <a:xfrm flipV="1">
          <a:off x="8750300" y="13477322"/>
          <a:ext cx="889000" cy="1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99644</xdr:rowOff>
    </xdr:from>
    <xdr:to>
      <xdr:col>50</xdr:col>
      <xdr:colOff>165100</xdr:colOff>
      <xdr:row>78</xdr:row>
      <xdr:rowOff>29794</xdr:rowOff>
    </xdr:to>
    <xdr:sp macro="" textlink="">
      <xdr:nvSpPr>
        <xdr:cNvPr id="406" name="フローチャート: 判断 405"/>
        <xdr:cNvSpPr/>
      </xdr:nvSpPr>
      <xdr:spPr>
        <a:xfrm>
          <a:off x="9588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46321</xdr:rowOff>
    </xdr:from>
    <xdr:ext cx="469744" cy="259045"/>
    <xdr:sp macro="" textlink="">
      <xdr:nvSpPr>
        <xdr:cNvPr id="407" name="テキスト ボックス 406"/>
        <xdr:cNvSpPr txBox="1"/>
      </xdr:nvSpPr>
      <xdr:spPr>
        <a:xfrm>
          <a:off x="9404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119811</xdr:rowOff>
    </xdr:from>
    <xdr:to>
      <xdr:col>45</xdr:col>
      <xdr:colOff>177800</xdr:colOff>
      <xdr:row>78</xdr:row>
      <xdr:rowOff>121366</xdr:rowOff>
    </xdr:to>
    <xdr:cxnSp macro="">
      <xdr:nvCxnSpPr>
        <xdr:cNvPr id="408" name="直線コネクタ 407"/>
        <xdr:cNvCxnSpPr/>
      </xdr:nvCxnSpPr>
      <xdr:spPr>
        <a:xfrm flipV="1">
          <a:off x="7861300" y="13492911"/>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119418</xdr:rowOff>
    </xdr:from>
    <xdr:to>
      <xdr:col>46</xdr:col>
      <xdr:colOff>38100</xdr:colOff>
      <xdr:row>78</xdr:row>
      <xdr:rowOff>49568</xdr:rowOff>
    </xdr:to>
    <xdr:sp macro="" textlink="">
      <xdr:nvSpPr>
        <xdr:cNvPr id="409" name="フローチャート: 判断 408"/>
        <xdr:cNvSpPr/>
      </xdr:nvSpPr>
      <xdr:spPr>
        <a:xfrm>
          <a:off x="8699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66095</xdr:rowOff>
    </xdr:from>
    <xdr:ext cx="469744" cy="259045"/>
    <xdr:sp macro="" textlink="">
      <xdr:nvSpPr>
        <xdr:cNvPr id="410" name="テキスト ボックス 409"/>
        <xdr:cNvSpPr txBox="1"/>
      </xdr:nvSpPr>
      <xdr:spPr>
        <a:xfrm>
          <a:off x="8515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109753</xdr:rowOff>
    </xdr:from>
    <xdr:to>
      <xdr:col>41</xdr:col>
      <xdr:colOff>50800</xdr:colOff>
      <xdr:row>78</xdr:row>
      <xdr:rowOff>121366</xdr:rowOff>
    </xdr:to>
    <xdr:cxnSp macro="">
      <xdr:nvCxnSpPr>
        <xdr:cNvPr id="411" name="直線コネクタ 410"/>
        <xdr:cNvCxnSpPr/>
      </xdr:nvCxnSpPr>
      <xdr:spPr>
        <a:xfrm>
          <a:off x="6972300" y="13482853"/>
          <a:ext cx="889000" cy="1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119807</xdr:rowOff>
    </xdr:from>
    <xdr:to>
      <xdr:col>41</xdr:col>
      <xdr:colOff>101600</xdr:colOff>
      <xdr:row>78</xdr:row>
      <xdr:rowOff>49957</xdr:rowOff>
    </xdr:to>
    <xdr:sp macro="" textlink="">
      <xdr:nvSpPr>
        <xdr:cNvPr id="412" name="フローチャート: 判断 411"/>
        <xdr:cNvSpPr/>
      </xdr:nvSpPr>
      <xdr:spPr>
        <a:xfrm>
          <a:off x="7810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66484</xdr:rowOff>
    </xdr:from>
    <xdr:ext cx="469744" cy="259045"/>
    <xdr:sp macro="" textlink="">
      <xdr:nvSpPr>
        <xdr:cNvPr id="413" name="テキスト ボックス 412"/>
        <xdr:cNvSpPr txBox="1"/>
      </xdr:nvSpPr>
      <xdr:spPr>
        <a:xfrm>
          <a:off x="7626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117818</xdr:rowOff>
    </xdr:from>
    <xdr:to>
      <xdr:col>36</xdr:col>
      <xdr:colOff>165100</xdr:colOff>
      <xdr:row>78</xdr:row>
      <xdr:rowOff>47968</xdr:rowOff>
    </xdr:to>
    <xdr:sp macro="" textlink="">
      <xdr:nvSpPr>
        <xdr:cNvPr id="414" name="フローチャート: 判断 413"/>
        <xdr:cNvSpPr/>
      </xdr:nvSpPr>
      <xdr:spPr>
        <a:xfrm>
          <a:off x="6921500" y="1331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64495</xdr:rowOff>
    </xdr:from>
    <xdr:ext cx="469744" cy="259045"/>
    <xdr:sp macro="" textlink="">
      <xdr:nvSpPr>
        <xdr:cNvPr id="415" name="テキスト ボックス 414"/>
        <xdr:cNvSpPr txBox="1"/>
      </xdr:nvSpPr>
      <xdr:spPr>
        <a:xfrm>
          <a:off x="6737428" y="1309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38653</xdr:rowOff>
    </xdr:from>
    <xdr:to>
      <xdr:col>55</xdr:col>
      <xdr:colOff>50800</xdr:colOff>
      <xdr:row>78</xdr:row>
      <xdr:rowOff>140253</xdr:rowOff>
    </xdr:to>
    <xdr:sp macro="" textlink="">
      <xdr:nvSpPr>
        <xdr:cNvPr id="421" name="楕円 420"/>
        <xdr:cNvSpPr/>
      </xdr:nvSpPr>
      <xdr:spPr>
        <a:xfrm>
          <a:off x="10426700" y="1341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125030</xdr:rowOff>
    </xdr:from>
    <xdr:ext cx="469744" cy="259045"/>
    <xdr:sp macro="" textlink="">
      <xdr:nvSpPr>
        <xdr:cNvPr id="422" name="商工費該当値テキスト"/>
        <xdr:cNvSpPr txBox="1"/>
      </xdr:nvSpPr>
      <xdr:spPr>
        <a:xfrm>
          <a:off x="10528300" y="13326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53422</xdr:rowOff>
    </xdr:from>
    <xdr:to>
      <xdr:col>50</xdr:col>
      <xdr:colOff>165100</xdr:colOff>
      <xdr:row>78</xdr:row>
      <xdr:rowOff>155022</xdr:rowOff>
    </xdr:to>
    <xdr:sp macro="" textlink="">
      <xdr:nvSpPr>
        <xdr:cNvPr id="423" name="楕円 422"/>
        <xdr:cNvSpPr/>
      </xdr:nvSpPr>
      <xdr:spPr>
        <a:xfrm>
          <a:off x="9588500" y="1342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146149</xdr:rowOff>
    </xdr:from>
    <xdr:ext cx="469744" cy="259045"/>
    <xdr:sp macro="" textlink="">
      <xdr:nvSpPr>
        <xdr:cNvPr id="424" name="テキスト ボックス 423"/>
        <xdr:cNvSpPr txBox="1"/>
      </xdr:nvSpPr>
      <xdr:spPr>
        <a:xfrm>
          <a:off x="9404428" y="1351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69011</xdr:rowOff>
    </xdr:from>
    <xdr:to>
      <xdr:col>46</xdr:col>
      <xdr:colOff>38100</xdr:colOff>
      <xdr:row>78</xdr:row>
      <xdr:rowOff>170611</xdr:rowOff>
    </xdr:to>
    <xdr:sp macro="" textlink="">
      <xdr:nvSpPr>
        <xdr:cNvPr id="425" name="楕円 424"/>
        <xdr:cNvSpPr/>
      </xdr:nvSpPr>
      <xdr:spPr>
        <a:xfrm>
          <a:off x="8699500" y="1344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78</xdr:row>
      <xdr:rowOff>161738</xdr:rowOff>
    </xdr:from>
    <xdr:ext cx="378565" cy="259045"/>
    <xdr:sp macro="" textlink="">
      <xdr:nvSpPr>
        <xdr:cNvPr id="426" name="テキスト ボックス 425"/>
        <xdr:cNvSpPr txBox="1"/>
      </xdr:nvSpPr>
      <xdr:spPr>
        <a:xfrm>
          <a:off x="8561017" y="13534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70566</xdr:rowOff>
    </xdr:from>
    <xdr:to>
      <xdr:col>41</xdr:col>
      <xdr:colOff>101600</xdr:colOff>
      <xdr:row>79</xdr:row>
      <xdr:rowOff>716</xdr:rowOff>
    </xdr:to>
    <xdr:sp macro="" textlink="">
      <xdr:nvSpPr>
        <xdr:cNvPr id="427" name="楕円 426"/>
        <xdr:cNvSpPr/>
      </xdr:nvSpPr>
      <xdr:spPr>
        <a:xfrm>
          <a:off x="7810500" y="1344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78</xdr:row>
      <xdr:rowOff>163293</xdr:rowOff>
    </xdr:from>
    <xdr:ext cx="378565" cy="259045"/>
    <xdr:sp macro="" textlink="">
      <xdr:nvSpPr>
        <xdr:cNvPr id="428" name="テキスト ボックス 427"/>
        <xdr:cNvSpPr txBox="1"/>
      </xdr:nvSpPr>
      <xdr:spPr>
        <a:xfrm>
          <a:off x="7672017" y="13536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58953</xdr:rowOff>
    </xdr:from>
    <xdr:to>
      <xdr:col>36</xdr:col>
      <xdr:colOff>165100</xdr:colOff>
      <xdr:row>78</xdr:row>
      <xdr:rowOff>160553</xdr:rowOff>
    </xdr:to>
    <xdr:sp macro="" textlink="">
      <xdr:nvSpPr>
        <xdr:cNvPr id="429" name="楕円 428"/>
        <xdr:cNvSpPr/>
      </xdr:nvSpPr>
      <xdr:spPr>
        <a:xfrm>
          <a:off x="6921500" y="1343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151680</xdr:rowOff>
    </xdr:from>
    <xdr:ext cx="469744" cy="259045"/>
    <xdr:sp macro="" textlink="">
      <xdr:nvSpPr>
        <xdr:cNvPr id="430" name="テキスト ボックス 429"/>
        <xdr:cNvSpPr txBox="1"/>
      </xdr:nvSpPr>
      <xdr:spPr>
        <a:xfrm>
          <a:off x="6737428" y="13524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8102</xdr:rowOff>
    </xdr:from>
    <xdr:to>
      <xdr:col>54</xdr:col>
      <xdr:colOff>189865</xdr:colOff>
      <xdr:row>97</xdr:row>
      <xdr:rowOff>170650</xdr:rowOff>
    </xdr:to>
    <xdr:cxnSp macro="">
      <xdr:nvCxnSpPr>
        <xdr:cNvPr id="454" name="直線コネクタ 453"/>
        <xdr:cNvCxnSpPr/>
      </xdr:nvCxnSpPr>
      <xdr:spPr>
        <a:xfrm flipV="1">
          <a:off x="10475595" y="15438602"/>
          <a:ext cx="1270" cy="1362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3027</xdr:rowOff>
    </xdr:from>
    <xdr:ext cx="534377" cy="259045"/>
    <xdr:sp macro="" textlink="">
      <xdr:nvSpPr>
        <xdr:cNvPr id="455" name="土木費最小値テキスト"/>
        <xdr:cNvSpPr txBox="1"/>
      </xdr:nvSpPr>
      <xdr:spPr>
        <a:xfrm>
          <a:off x="10528300" y="168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170650</xdr:rowOff>
    </xdr:from>
    <xdr:to>
      <xdr:col>55</xdr:col>
      <xdr:colOff>88900</xdr:colOff>
      <xdr:row>97</xdr:row>
      <xdr:rowOff>170650</xdr:rowOff>
    </xdr:to>
    <xdr:cxnSp macro="">
      <xdr:nvCxnSpPr>
        <xdr:cNvPr id="456" name="直線コネクタ 455"/>
        <xdr:cNvCxnSpPr/>
      </xdr:nvCxnSpPr>
      <xdr:spPr>
        <a:xfrm>
          <a:off x="10388600" y="168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126229</xdr:rowOff>
    </xdr:from>
    <xdr:ext cx="599010" cy="259045"/>
    <xdr:sp macro="" textlink="">
      <xdr:nvSpPr>
        <xdr:cNvPr id="457" name="土木費最大値テキスト"/>
        <xdr:cNvSpPr txBox="1"/>
      </xdr:nvSpPr>
      <xdr:spPr>
        <a:xfrm>
          <a:off x="10528300" y="1521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124,362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90</xdr:row>
      <xdr:rowOff>8102</xdr:rowOff>
    </xdr:from>
    <xdr:to>
      <xdr:col>55</xdr:col>
      <xdr:colOff>88900</xdr:colOff>
      <xdr:row>90</xdr:row>
      <xdr:rowOff>8102</xdr:rowOff>
    </xdr:to>
    <xdr:cxnSp macro="">
      <xdr:nvCxnSpPr>
        <xdr:cNvPr id="458" name="直線コネクタ 457"/>
        <xdr:cNvCxnSpPr/>
      </xdr:nvCxnSpPr>
      <xdr:spPr>
        <a:xfrm>
          <a:off x="10388600" y="1543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58458</xdr:rowOff>
    </xdr:from>
    <xdr:to>
      <xdr:col>55</xdr:col>
      <xdr:colOff>0</xdr:colOff>
      <xdr:row>97</xdr:row>
      <xdr:rowOff>41708</xdr:rowOff>
    </xdr:to>
    <xdr:cxnSp macro="">
      <xdr:nvCxnSpPr>
        <xdr:cNvPr id="459" name="直線コネクタ 458"/>
        <xdr:cNvCxnSpPr/>
      </xdr:nvCxnSpPr>
      <xdr:spPr>
        <a:xfrm flipV="1">
          <a:off x="9639300" y="16517658"/>
          <a:ext cx="838200" cy="15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164761</xdr:rowOff>
    </xdr:from>
    <xdr:ext cx="534377" cy="259045"/>
    <xdr:sp macro="" textlink="">
      <xdr:nvSpPr>
        <xdr:cNvPr id="460" name="土木費平均値テキスト"/>
        <xdr:cNvSpPr txBox="1"/>
      </xdr:nvSpPr>
      <xdr:spPr>
        <a:xfrm>
          <a:off x="10528300" y="16452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14884</xdr:rowOff>
    </xdr:from>
    <xdr:to>
      <xdr:col>55</xdr:col>
      <xdr:colOff>50800</xdr:colOff>
      <xdr:row>96</xdr:row>
      <xdr:rowOff>116484</xdr:rowOff>
    </xdr:to>
    <xdr:sp macro="" textlink="">
      <xdr:nvSpPr>
        <xdr:cNvPr id="461" name="フローチャート: 判断 460"/>
        <xdr:cNvSpPr/>
      </xdr:nvSpPr>
      <xdr:spPr>
        <a:xfrm>
          <a:off x="104267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41708</xdr:rowOff>
    </xdr:from>
    <xdr:to>
      <xdr:col>50</xdr:col>
      <xdr:colOff>114300</xdr:colOff>
      <xdr:row>97</xdr:row>
      <xdr:rowOff>144920</xdr:rowOff>
    </xdr:to>
    <xdr:cxnSp macro="">
      <xdr:nvCxnSpPr>
        <xdr:cNvPr id="462" name="直線コネクタ 461"/>
        <xdr:cNvCxnSpPr/>
      </xdr:nvCxnSpPr>
      <xdr:spPr>
        <a:xfrm flipV="1">
          <a:off x="8750300" y="16672358"/>
          <a:ext cx="889000" cy="10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22898</xdr:rowOff>
    </xdr:from>
    <xdr:to>
      <xdr:col>50</xdr:col>
      <xdr:colOff>165100</xdr:colOff>
      <xdr:row>96</xdr:row>
      <xdr:rowOff>124498</xdr:rowOff>
    </xdr:to>
    <xdr:sp macro="" textlink="">
      <xdr:nvSpPr>
        <xdr:cNvPr id="463" name="フローチャート: 判断 462"/>
        <xdr:cNvSpPr/>
      </xdr:nvSpPr>
      <xdr:spPr>
        <a:xfrm>
          <a:off x="9588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141025</xdr:rowOff>
    </xdr:from>
    <xdr:ext cx="534377" cy="259045"/>
    <xdr:sp macro="" textlink="">
      <xdr:nvSpPr>
        <xdr:cNvPr id="464" name="テキスト ボックス 463"/>
        <xdr:cNvSpPr txBox="1"/>
      </xdr:nvSpPr>
      <xdr:spPr>
        <a:xfrm>
          <a:off x="9372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21589</xdr:rowOff>
    </xdr:from>
    <xdr:to>
      <xdr:col>45</xdr:col>
      <xdr:colOff>177800</xdr:colOff>
      <xdr:row>97</xdr:row>
      <xdr:rowOff>144920</xdr:rowOff>
    </xdr:to>
    <xdr:cxnSp macro="">
      <xdr:nvCxnSpPr>
        <xdr:cNvPr id="465" name="直線コネクタ 464"/>
        <xdr:cNvCxnSpPr/>
      </xdr:nvCxnSpPr>
      <xdr:spPr>
        <a:xfrm>
          <a:off x="7861300" y="16652239"/>
          <a:ext cx="889000" cy="12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26594</xdr:rowOff>
    </xdr:from>
    <xdr:to>
      <xdr:col>46</xdr:col>
      <xdr:colOff>38100</xdr:colOff>
      <xdr:row>96</xdr:row>
      <xdr:rowOff>128194</xdr:rowOff>
    </xdr:to>
    <xdr:sp macro="" textlink="">
      <xdr:nvSpPr>
        <xdr:cNvPr id="466" name="フローチャート: 判断 465"/>
        <xdr:cNvSpPr/>
      </xdr:nvSpPr>
      <xdr:spPr>
        <a:xfrm>
          <a:off x="8699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144721</xdr:rowOff>
    </xdr:from>
    <xdr:ext cx="534377" cy="259045"/>
    <xdr:sp macro="" textlink="">
      <xdr:nvSpPr>
        <xdr:cNvPr id="467" name="テキスト ボックス 466"/>
        <xdr:cNvSpPr txBox="1"/>
      </xdr:nvSpPr>
      <xdr:spPr>
        <a:xfrm>
          <a:off x="8483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21589</xdr:rowOff>
    </xdr:from>
    <xdr:to>
      <xdr:col>41</xdr:col>
      <xdr:colOff>50800</xdr:colOff>
      <xdr:row>97</xdr:row>
      <xdr:rowOff>30138</xdr:rowOff>
    </xdr:to>
    <xdr:cxnSp macro="">
      <xdr:nvCxnSpPr>
        <xdr:cNvPr id="468" name="直線コネクタ 467"/>
        <xdr:cNvCxnSpPr/>
      </xdr:nvCxnSpPr>
      <xdr:spPr>
        <a:xfrm flipV="1">
          <a:off x="6972300" y="16652239"/>
          <a:ext cx="889000" cy="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6883</xdr:rowOff>
    </xdr:from>
    <xdr:to>
      <xdr:col>41</xdr:col>
      <xdr:colOff>101600</xdr:colOff>
      <xdr:row>96</xdr:row>
      <xdr:rowOff>108483</xdr:rowOff>
    </xdr:to>
    <xdr:sp macro="" textlink="">
      <xdr:nvSpPr>
        <xdr:cNvPr id="469" name="フローチャート: 判断 468"/>
        <xdr:cNvSpPr/>
      </xdr:nvSpPr>
      <xdr:spPr>
        <a:xfrm>
          <a:off x="7810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125010</xdr:rowOff>
    </xdr:from>
    <xdr:ext cx="534377" cy="259045"/>
    <xdr:sp macro="" textlink="">
      <xdr:nvSpPr>
        <xdr:cNvPr id="470" name="テキスト ボックス 469"/>
        <xdr:cNvSpPr txBox="1"/>
      </xdr:nvSpPr>
      <xdr:spPr>
        <a:xfrm>
          <a:off x="7594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21958</xdr:rowOff>
    </xdr:from>
    <xdr:to>
      <xdr:col>36</xdr:col>
      <xdr:colOff>165100</xdr:colOff>
      <xdr:row>96</xdr:row>
      <xdr:rowOff>123558</xdr:rowOff>
    </xdr:to>
    <xdr:sp macro="" textlink="">
      <xdr:nvSpPr>
        <xdr:cNvPr id="471" name="フローチャート: 判断 470"/>
        <xdr:cNvSpPr/>
      </xdr:nvSpPr>
      <xdr:spPr>
        <a:xfrm>
          <a:off x="6921500" y="164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140085</xdr:rowOff>
    </xdr:from>
    <xdr:ext cx="534377" cy="259045"/>
    <xdr:sp macro="" textlink="">
      <xdr:nvSpPr>
        <xdr:cNvPr id="472" name="テキスト ボックス 471"/>
        <xdr:cNvSpPr txBox="1"/>
      </xdr:nvSpPr>
      <xdr:spPr>
        <a:xfrm>
          <a:off x="6705111" y="1625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7658</xdr:rowOff>
    </xdr:from>
    <xdr:to>
      <xdr:col>55</xdr:col>
      <xdr:colOff>50800</xdr:colOff>
      <xdr:row>96</xdr:row>
      <xdr:rowOff>109258</xdr:rowOff>
    </xdr:to>
    <xdr:sp macro="" textlink="">
      <xdr:nvSpPr>
        <xdr:cNvPr id="478" name="楕円 477"/>
        <xdr:cNvSpPr/>
      </xdr:nvSpPr>
      <xdr:spPr>
        <a:xfrm>
          <a:off x="10426700" y="1646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30535</xdr:rowOff>
    </xdr:from>
    <xdr:ext cx="534377" cy="259045"/>
    <xdr:sp macro="" textlink="">
      <xdr:nvSpPr>
        <xdr:cNvPr id="479" name="土木費該当値テキスト"/>
        <xdr:cNvSpPr txBox="1"/>
      </xdr:nvSpPr>
      <xdr:spPr>
        <a:xfrm>
          <a:off x="10528300" y="1631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39,397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162358</xdr:rowOff>
    </xdr:from>
    <xdr:to>
      <xdr:col>50</xdr:col>
      <xdr:colOff>165100</xdr:colOff>
      <xdr:row>97</xdr:row>
      <xdr:rowOff>92508</xdr:rowOff>
    </xdr:to>
    <xdr:sp macro="" textlink="">
      <xdr:nvSpPr>
        <xdr:cNvPr id="480" name="楕円 479"/>
        <xdr:cNvSpPr/>
      </xdr:nvSpPr>
      <xdr:spPr>
        <a:xfrm>
          <a:off x="9588500" y="1662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83635</xdr:rowOff>
    </xdr:from>
    <xdr:ext cx="534377" cy="259045"/>
    <xdr:sp macro="" textlink="">
      <xdr:nvSpPr>
        <xdr:cNvPr id="481" name="テキスト ボックス 480"/>
        <xdr:cNvSpPr txBox="1"/>
      </xdr:nvSpPr>
      <xdr:spPr>
        <a:xfrm>
          <a:off x="9372111" y="1671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27,216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94120</xdr:rowOff>
    </xdr:from>
    <xdr:to>
      <xdr:col>46</xdr:col>
      <xdr:colOff>38100</xdr:colOff>
      <xdr:row>98</xdr:row>
      <xdr:rowOff>24270</xdr:rowOff>
    </xdr:to>
    <xdr:sp macro="" textlink="">
      <xdr:nvSpPr>
        <xdr:cNvPr id="482" name="楕円 481"/>
        <xdr:cNvSpPr/>
      </xdr:nvSpPr>
      <xdr:spPr>
        <a:xfrm>
          <a:off x="8699500" y="167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15397</xdr:rowOff>
    </xdr:from>
    <xdr:ext cx="534377" cy="259045"/>
    <xdr:sp macro="" textlink="">
      <xdr:nvSpPr>
        <xdr:cNvPr id="483" name="テキスト ボックス 482"/>
        <xdr:cNvSpPr txBox="1"/>
      </xdr:nvSpPr>
      <xdr:spPr>
        <a:xfrm>
          <a:off x="8483111" y="1681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19,089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142239</xdr:rowOff>
    </xdr:from>
    <xdr:to>
      <xdr:col>41</xdr:col>
      <xdr:colOff>101600</xdr:colOff>
      <xdr:row>97</xdr:row>
      <xdr:rowOff>72389</xdr:rowOff>
    </xdr:to>
    <xdr:sp macro="" textlink="">
      <xdr:nvSpPr>
        <xdr:cNvPr id="484" name="楕円 483"/>
        <xdr:cNvSpPr/>
      </xdr:nvSpPr>
      <xdr:spPr>
        <a:xfrm>
          <a:off x="7810500" y="1660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63516</xdr:rowOff>
    </xdr:from>
    <xdr:ext cx="534377" cy="259045"/>
    <xdr:sp macro="" textlink="">
      <xdr:nvSpPr>
        <xdr:cNvPr id="485" name="テキスト ボックス 484"/>
        <xdr:cNvSpPr txBox="1"/>
      </xdr:nvSpPr>
      <xdr:spPr>
        <a:xfrm>
          <a:off x="7594111" y="1669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150788</xdr:rowOff>
    </xdr:from>
    <xdr:to>
      <xdr:col>36</xdr:col>
      <xdr:colOff>165100</xdr:colOff>
      <xdr:row>97</xdr:row>
      <xdr:rowOff>80938</xdr:rowOff>
    </xdr:to>
    <xdr:sp macro="" textlink="">
      <xdr:nvSpPr>
        <xdr:cNvPr id="486" name="楕円 485"/>
        <xdr:cNvSpPr/>
      </xdr:nvSpPr>
      <xdr:spPr>
        <a:xfrm>
          <a:off x="6921500" y="166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72065</xdr:rowOff>
    </xdr:from>
    <xdr:ext cx="534377" cy="259045"/>
    <xdr:sp macro="" textlink="">
      <xdr:nvSpPr>
        <xdr:cNvPr id="487" name="テキスト ボックス 486"/>
        <xdr:cNvSpPr txBox="1"/>
      </xdr:nvSpPr>
      <xdr:spPr>
        <a:xfrm>
          <a:off x="6705111" y="1670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0" name="テキスト ボックス 499"/>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3" name="直線コネクタ 502"/>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4" name="テキスト ボックス 503"/>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100552</xdr:rowOff>
    </xdr:from>
    <xdr:to>
      <xdr:col>85</xdr:col>
      <xdr:colOff>126364</xdr:colOff>
      <xdr:row>38</xdr:row>
      <xdr:rowOff>49460</xdr:rowOff>
    </xdr:to>
    <xdr:cxnSp macro="">
      <xdr:nvCxnSpPr>
        <xdr:cNvPr id="508" name="直線コネクタ 507"/>
        <xdr:cNvCxnSpPr/>
      </xdr:nvCxnSpPr>
      <xdr:spPr>
        <a:xfrm flipV="1">
          <a:off x="16317595" y="5244052"/>
          <a:ext cx="1269" cy="1320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53287</xdr:rowOff>
    </xdr:from>
    <xdr:ext cx="469744" cy="259045"/>
    <xdr:sp macro="" textlink="">
      <xdr:nvSpPr>
        <xdr:cNvPr id="509" name="消防費最小値テキスト"/>
        <xdr:cNvSpPr txBox="1"/>
      </xdr:nvSpPr>
      <xdr:spPr>
        <a:xfrm>
          <a:off x="16370300" y="65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49460</xdr:rowOff>
    </xdr:from>
    <xdr:to>
      <xdr:col>86</xdr:col>
      <xdr:colOff>25400</xdr:colOff>
      <xdr:row>38</xdr:row>
      <xdr:rowOff>49460</xdr:rowOff>
    </xdr:to>
    <xdr:cxnSp macro="">
      <xdr:nvCxnSpPr>
        <xdr:cNvPr id="510" name="直線コネクタ 509"/>
        <xdr:cNvCxnSpPr/>
      </xdr:nvCxnSpPr>
      <xdr:spPr>
        <a:xfrm>
          <a:off x="16230600" y="65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47229</xdr:rowOff>
    </xdr:from>
    <xdr:ext cx="534377" cy="259045"/>
    <xdr:sp macro="" textlink="">
      <xdr:nvSpPr>
        <xdr:cNvPr id="511" name="消防費最大値テキスト"/>
        <xdr:cNvSpPr txBox="1"/>
      </xdr:nvSpPr>
      <xdr:spPr>
        <a:xfrm>
          <a:off x="16370300" y="501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32,685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30</xdr:row>
      <xdr:rowOff>100552</xdr:rowOff>
    </xdr:from>
    <xdr:to>
      <xdr:col>86</xdr:col>
      <xdr:colOff>25400</xdr:colOff>
      <xdr:row>30</xdr:row>
      <xdr:rowOff>100552</xdr:rowOff>
    </xdr:to>
    <xdr:cxnSp macro="">
      <xdr:nvCxnSpPr>
        <xdr:cNvPr id="512" name="直線コネクタ 511"/>
        <xdr:cNvCxnSpPr/>
      </xdr:nvCxnSpPr>
      <xdr:spPr>
        <a:xfrm>
          <a:off x="16230600" y="524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104324</xdr:rowOff>
    </xdr:from>
    <xdr:to>
      <xdr:col>85</xdr:col>
      <xdr:colOff>127000</xdr:colOff>
      <xdr:row>37</xdr:row>
      <xdr:rowOff>155302</xdr:rowOff>
    </xdr:to>
    <xdr:cxnSp macro="">
      <xdr:nvCxnSpPr>
        <xdr:cNvPr id="513" name="直線コネクタ 512"/>
        <xdr:cNvCxnSpPr/>
      </xdr:nvCxnSpPr>
      <xdr:spPr>
        <a:xfrm>
          <a:off x="15481300" y="6447974"/>
          <a:ext cx="838200" cy="5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35025</xdr:rowOff>
    </xdr:from>
    <xdr:ext cx="534377" cy="259045"/>
    <xdr:sp macro="" textlink="">
      <xdr:nvSpPr>
        <xdr:cNvPr id="514" name="消防費平均値テキスト"/>
        <xdr:cNvSpPr txBox="1"/>
      </xdr:nvSpPr>
      <xdr:spPr>
        <a:xfrm>
          <a:off x="16370300" y="60357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12148</xdr:rowOff>
    </xdr:from>
    <xdr:to>
      <xdr:col>85</xdr:col>
      <xdr:colOff>177800</xdr:colOff>
      <xdr:row>36</xdr:row>
      <xdr:rowOff>113748</xdr:rowOff>
    </xdr:to>
    <xdr:sp macro="" textlink="">
      <xdr:nvSpPr>
        <xdr:cNvPr id="515" name="フローチャート: 判断 514"/>
        <xdr:cNvSpPr/>
      </xdr:nvSpPr>
      <xdr:spPr>
        <a:xfrm>
          <a:off x="16268700" y="618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104324</xdr:rowOff>
    </xdr:from>
    <xdr:to>
      <xdr:col>81</xdr:col>
      <xdr:colOff>50800</xdr:colOff>
      <xdr:row>37</xdr:row>
      <xdr:rowOff>120841</xdr:rowOff>
    </xdr:to>
    <xdr:cxnSp macro="">
      <xdr:nvCxnSpPr>
        <xdr:cNvPr id="516" name="直線コネクタ 515"/>
        <xdr:cNvCxnSpPr/>
      </xdr:nvCxnSpPr>
      <xdr:spPr>
        <a:xfrm flipV="1">
          <a:off x="14592300" y="6447974"/>
          <a:ext cx="889000" cy="1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36950</xdr:rowOff>
    </xdr:from>
    <xdr:to>
      <xdr:col>81</xdr:col>
      <xdr:colOff>101600</xdr:colOff>
      <xdr:row>36</xdr:row>
      <xdr:rowOff>138550</xdr:rowOff>
    </xdr:to>
    <xdr:sp macro="" textlink="">
      <xdr:nvSpPr>
        <xdr:cNvPr id="517" name="フローチャート: 判断 516"/>
        <xdr:cNvSpPr/>
      </xdr:nvSpPr>
      <xdr:spPr>
        <a:xfrm>
          <a:off x="15430500" y="620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155077</xdr:rowOff>
    </xdr:from>
    <xdr:ext cx="534377" cy="259045"/>
    <xdr:sp macro="" textlink="">
      <xdr:nvSpPr>
        <xdr:cNvPr id="518" name="テキスト ボックス 517"/>
        <xdr:cNvSpPr txBox="1"/>
      </xdr:nvSpPr>
      <xdr:spPr>
        <a:xfrm>
          <a:off x="15214111" y="598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120841</xdr:rowOff>
    </xdr:from>
    <xdr:to>
      <xdr:col>76</xdr:col>
      <xdr:colOff>114300</xdr:colOff>
      <xdr:row>38</xdr:row>
      <xdr:rowOff>10655</xdr:rowOff>
    </xdr:to>
    <xdr:cxnSp macro="">
      <xdr:nvCxnSpPr>
        <xdr:cNvPr id="519" name="直線コネクタ 518"/>
        <xdr:cNvCxnSpPr/>
      </xdr:nvCxnSpPr>
      <xdr:spPr>
        <a:xfrm flipV="1">
          <a:off x="13703300" y="6464491"/>
          <a:ext cx="889000" cy="6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70041</xdr:rowOff>
    </xdr:from>
    <xdr:to>
      <xdr:col>76</xdr:col>
      <xdr:colOff>165100</xdr:colOff>
      <xdr:row>37</xdr:row>
      <xdr:rowOff>191</xdr:rowOff>
    </xdr:to>
    <xdr:sp macro="" textlink="">
      <xdr:nvSpPr>
        <xdr:cNvPr id="520" name="フローチャート: 判断 519"/>
        <xdr:cNvSpPr/>
      </xdr:nvSpPr>
      <xdr:spPr>
        <a:xfrm>
          <a:off x="14541500" y="624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16718</xdr:rowOff>
    </xdr:from>
    <xdr:ext cx="534377" cy="259045"/>
    <xdr:sp macro="" textlink="">
      <xdr:nvSpPr>
        <xdr:cNvPr id="521" name="テキスト ボックス 520"/>
        <xdr:cNvSpPr txBox="1"/>
      </xdr:nvSpPr>
      <xdr:spPr>
        <a:xfrm>
          <a:off x="14325111" y="601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10655</xdr:rowOff>
    </xdr:from>
    <xdr:to>
      <xdr:col>71</xdr:col>
      <xdr:colOff>177800</xdr:colOff>
      <xdr:row>38</xdr:row>
      <xdr:rowOff>51574</xdr:rowOff>
    </xdr:to>
    <xdr:cxnSp macro="">
      <xdr:nvCxnSpPr>
        <xdr:cNvPr id="522" name="直線コネクタ 521"/>
        <xdr:cNvCxnSpPr/>
      </xdr:nvCxnSpPr>
      <xdr:spPr>
        <a:xfrm flipV="1">
          <a:off x="12814300" y="6525755"/>
          <a:ext cx="889000" cy="40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46495</xdr:rowOff>
    </xdr:from>
    <xdr:to>
      <xdr:col>72</xdr:col>
      <xdr:colOff>38100</xdr:colOff>
      <xdr:row>36</xdr:row>
      <xdr:rowOff>148095</xdr:rowOff>
    </xdr:to>
    <xdr:sp macro="" textlink="">
      <xdr:nvSpPr>
        <xdr:cNvPr id="523" name="フローチャート: 判断 522"/>
        <xdr:cNvSpPr/>
      </xdr:nvSpPr>
      <xdr:spPr>
        <a:xfrm>
          <a:off x="13652500" y="621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164622</xdr:rowOff>
    </xdr:from>
    <xdr:ext cx="534377" cy="259045"/>
    <xdr:sp macro="" textlink="">
      <xdr:nvSpPr>
        <xdr:cNvPr id="524" name="テキスト ボックス 523"/>
        <xdr:cNvSpPr txBox="1"/>
      </xdr:nvSpPr>
      <xdr:spPr>
        <a:xfrm>
          <a:off x="13436111" y="599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61468</xdr:rowOff>
    </xdr:from>
    <xdr:to>
      <xdr:col>67</xdr:col>
      <xdr:colOff>101600</xdr:colOff>
      <xdr:row>36</xdr:row>
      <xdr:rowOff>163068</xdr:rowOff>
    </xdr:to>
    <xdr:sp macro="" textlink="">
      <xdr:nvSpPr>
        <xdr:cNvPr id="525" name="フローチャート: 判断 524"/>
        <xdr:cNvSpPr/>
      </xdr:nvSpPr>
      <xdr:spPr>
        <a:xfrm>
          <a:off x="12763500" y="62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8145</xdr:rowOff>
    </xdr:from>
    <xdr:ext cx="534377" cy="259045"/>
    <xdr:sp macro="" textlink="">
      <xdr:nvSpPr>
        <xdr:cNvPr id="526" name="テキスト ボックス 525"/>
        <xdr:cNvSpPr txBox="1"/>
      </xdr:nvSpPr>
      <xdr:spPr>
        <a:xfrm>
          <a:off x="12547111" y="600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104502</xdr:rowOff>
    </xdr:from>
    <xdr:to>
      <xdr:col>85</xdr:col>
      <xdr:colOff>177800</xdr:colOff>
      <xdr:row>38</xdr:row>
      <xdr:rowOff>34652</xdr:rowOff>
    </xdr:to>
    <xdr:sp macro="" textlink="">
      <xdr:nvSpPr>
        <xdr:cNvPr id="532" name="楕円 531"/>
        <xdr:cNvSpPr/>
      </xdr:nvSpPr>
      <xdr:spPr>
        <a:xfrm>
          <a:off x="16268700" y="644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19429</xdr:rowOff>
    </xdr:from>
    <xdr:ext cx="534377" cy="259045"/>
    <xdr:sp macro="" textlink="">
      <xdr:nvSpPr>
        <xdr:cNvPr id="533" name="消防費該当値テキスト"/>
        <xdr:cNvSpPr txBox="1"/>
      </xdr:nvSpPr>
      <xdr:spPr>
        <a:xfrm>
          <a:off x="16370300" y="636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53524</xdr:rowOff>
    </xdr:from>
    <xdr:to>
      <xdr:col>81</xdr:col>
      <xdr:colOff>101600</xdr:colOff>
      <xdr:row>37</xdr:row>
      <xdr:rowOff>155124</xdr:rowOff>
    </xdr:to>
    <xdr:sp macro="" textlink="">
      <xdr:nvSpPr>
        <xdr:cNvPr id="534" name="楕円 533"/>
        <xdr:cNvSpPr/>
      </xdr:nvSpPr>
      <xdr:spPr>
        <a:xfrm>
          <a:off x="15430500" y="639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146251</xdr:rowOff>
    </xdr:from>
    <xdr:ext cx="534377" cy="259045"/>
    <xdr:sp macro="" textlink="">
      <xdr:nvSpPr>
        <xdr:cNvPr id="535" name="テキスト ボックス 534"/>
        <xdr:cNvSpPr txBox="1"/>
      </xdr:nvSpPr>
      <xdr:spPr>
        <a:xfrm>
          <a:off x="15214111" y="648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11,619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70041</xdr:rowOff>
    </xdr:from>
    <xdr:to>
      <xdr:col>76</xdr:col>
      <xdr:colOff>165100</xdr:colOff>
      <xdr:row>38</xdr:row>
      <xdr:rowOff>191</xdr:rowOff>
    </xdr:to>
    <xdr:sp macro="" textlink="">
      <xdr:nvSpPr>
        <xdr:cNvPr id="536" name="楕円 535"/>
        <xdr:cNvSpPr/>
      </xdr:nvSpPr>
      <xdr:spPr>
        <a:xfrm>
          <a:off x="14541500" y="641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162768</xdr:rowOff>
    </xdr:from>
    <xdr:ext cx="534377" cy="259045"/>
    <xdr:sp macro="" textlink="">
      <xdr:nvSpPr>
        <xdr:cNvPr id="537" name="テキスト ボックス 536"/>
        <xdr:cNvSpPr txBox="1"/>
      </xdr:nvSpPr>
      <xdr:spPr>
        <a:xfrm>
          <a:off x="14325111" y="65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131305</xdr:rowOff>
    </xdr:from>
    <xdr:to>
      <xdr:col>72</xdr:col>
      <xdr:colOff>38100</xdr:colOff>
      <xdr:row>38</xdr:row>
      <xdr:rowOff>61455</xdr:rowOff>
    </xdr:to>
    <xdr:sp macro="" textlink="">
      <xdr:nvSpPr>
        <xdr:cNvPr id="538" name="楕円 537"/>
        <xdr:cNvSpPr/>
      </xdr:nvSpPr>
      <xdr:spPr>
        <a:xfrm>
          <a:off x="13652500" y="64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52582</xdr:rowOff>
    </xdr:from>
    <xdr:ext cx="534377" cy="259045"/>
    <xdr:sp macro="" textlink="">
      <xdr:nvSpPr>
        <xdr:cNvPr id="539" name="テキスト ボックス 538"/>
        <xdr:cNvSpPr txBox="1"/>
      </xdr:nvSpPr>
      <xdr:spPr>
        <a:xfrm>
          <a:off x="13436111" y="656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774</xdr:rowOff>
    </xdr:from>
    <xdr:to>
      <xdr:col>67</xdr:col>
      <xdr:colOff>101600</xdr:colOff>
      <xdr:row>38</xdr:row>
      <xdr:rowOff>102374</xdr:rowOff>
    </xdr:to>
    <xdr:sp macro="" textlink="">
      <xdr:nvSpPr>
        <xdr:cNvPr id="540" name="楕円 539"/>
        <xdr:cNvSpPr/>
      </xdr:nvSpPr>
      <xdr:spPr>
        <a:xfrm>
          <a:off x="12763500" y="65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93501</xdr:rowOff>
    </xdr:from>
    <xdr:ext cx="469744" cy="259045"/>
    <xdr:sp macro="" textlink="">
      <xdr:nvSpPr>
        <xdr:cNvPr id="541" name="テキスト ボックス 540"/>
        <xdr:cNvSpPr txBox="1"/>
      </xdr:nvSpPr>
      <xdr:spPr>
        <a:xfrm>
          <a:off x="12579428" y="660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4" name="テキスト ボックス 55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6" name="テキスト ボックス 55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8" name="テキスト ボックス 55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0" name="テキスト ボックス 559"/>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13513</xdr:rowOff>
    </xdr:from>
    <xdr:to>
      <xdr:col>85</xdr:col>
      <xdr:colOff>126364</xdr:colOff>
      <xdr:row>58</xdr:row>
      <xdr:rowOff>21971</xdr:rowOff>
    </xdr:to>
    <xdr:cxnSp macro="">
      <xdr:nvCxnSpPr>
        <xdr:cNvPr id="566" name="直線コネクタ 565"/>
        <xdr:cNvCxnSpPr/>
      </xdr:nvCxnSpPr>
      <xdr:spPr>
        <a:xfrm flipV="1">
          <a:off x="16317595" y="8586013"/>
          <a:ext cx="1269" cy="1380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25798</xdr:rowOff>
    </xdr:from>
    <xdr:ext cx="534377" cy="259045"/>
    <xdr:sp macro="" textlink="">
      <xdr:nvSpPr>
        <xdr:cNvPr id="567" name="教育費最小値テキスト"/>
        <xdr:cNvSpPr txBox="1"/>
      </xdr:nvSpPr>
      <xdr:spPr>
        <a:xfrm>
          <a:off x="16370300" y="996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30,180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21971</xdr:rowOff>
    </xdr:from>
    <xdr:to>
      <xdr:col>86</xdr:col>
      <xdr:colOff>25400</xdr:colOff>
      <xdr:row>58</xdr:row>
      <xdr:rowOff>21971</xdr:rowOff>
    </xdr:to>
    <xdr:cxnSp macro="">
      <xdr:nvCxnSpPr>
        <xdr:cNvPr id="568" name="直線コネクタ 567"/>
        <xdr:cNvCxnSpPr/>
      </xdr:nvCxnSpPr>
      <xdr:spPr>
        <a:xfrm>
          <a:off x="16230600" y="996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131640</xdr:rowOff>
    </xdr:from>
    <xdr:ext cx="599010" cy="259045"/>
    <xdr:sp macro="" textlink="">
      <xdr:nvSpPr>
        <xdr:cNvPr id="569" name="教育費最大値テキスト"/>
        <xdr:cNvSpPr txBox="1"/>
      </xdr:nvSpPr>
      <xdr:spPr>
        <a:xfrm>
          <a:off x="16370300" y="836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102,624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50</xdr:row>
      <xdr:rowOff>13513</xdr:rowOff>
    </xdr:from>
    <xdr:to>
      <xdr:col>86</xdr:col>
      <xdr:colOff>25400</xdr:colOff>
      <xdr:row>50</xdr:row>
      <xdr:rowOff>13513</xdr:rowOff>
    </xdr:to>
    <xdr:cxnSp macro="">
      <xdr:nvCxnSpPr>
        <xdr:cNvPr id="570" name="直線コネクタ 569"/>
        <xdr:cNvCxnSpPr/>
      </xdr:nvCxnSpPr>
      <xdr:spPr>
        <a:xfrm>
          <a:off x="16230600" y="858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3835</xdr:rowOff>
    </xdr:from>
    <xdr:to>
      <xdr:col>85</xdr:col>
      <xdr:colOff>127000</xdr:colOff>
      <xdr:row>56</xdr:row>
      <xdr:rowOff>170275</xdr:rowOff>
    </xdr:to>
    <xdr:cxnSp macro="">
      <xdr:nvCxnSpPr>
        <xdr:cNvPr id="571" name="直線コネクタ 570"/>
        <xdr:cNvCxnSpPr/>
      </xdr:nvCxnSpPr>
      <xdr:spPr>
        <a:xfrm flipV="1">
          <a:off x="15481300" y="9605035"/>
          <a:ext cx="838200" cy="16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78611</xdr:rowOff>
    </xdr:from>
    <xdr:ext cx="534377" cy="259045"/>
    <xdr:sp macro="" textlink="">
      <xdr:nvSpPr>
        <xdr:cNvPr id="572" name="教育費平均値テキスト"/>
        <xdr:cNvSpPr txBox="1"/>
      </xdr:nvSpPr>
      <xdr:spPr>
        <a:xfrm>
          <a:off x="16370300" y="9336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55734</xdr:rowOff>
    </xdr:from>
    <xdr:to>
      <xdr:col>85</xdr:col>
      <xdr:colOff>177800</xdr:colOff>
      <xdr:row>55</xdr:row>
      <xdr:rowOff>157334</xdr:rowOff>
    </xdr:to>
    <xdr:sp macro="" textlink="">
      <xdr:nvSpPr>
        <xdr:cNvPr id="573" name="フローチャート: 判断 572"/>
        <xdr:cNvSpPr/>
      </xdr:nvSpPr>
      <xdr:spPr>
        <a:xfrm>
          <a:off x="162687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170275</xdr:rowOff>
    </xdr:from>
    <xdr:to>
      <xdr:col>81</xdr:col>
      <xdr:colOff>50800</xdr:colOff>
      <xdr:row>57</xdr:row>
      <xdr:rowOff>94399</xdr:rowOff>
    </xdr:to>
    <xdr:cxnSp macro="">
      <xdr:nvCxnSpPr>
        <xdr:cNvPr id="574" name="直線コネクタ 573"/>
        <xdr:cNvCxnSpPr/>
      </xdr:nvCxnSpPr>
      <xdr:spPr>
        <a:xfrm flipV="1">
          <a:off x="14592300" y="9771475"/>
          <a:ext cx="889000" cy="9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1784</xdr:rowOff>
    </xdr:from>
    <xdr:to>
      <xdr:col>81</xdr:col>
      <xdr:colOff>101600</xdr:colOff>
      <xdr:row>56</xdr:row>
      <xdr:rowOff>103384</xdr:rowOff>
    </xdr:to>
    <xdr:sp macro="" textlink="">
      <xdr:nvSpPr>
        <xdr:cNvPr id="575" name="フローチャート: 判断 574"/>
        <xdr:cNvSpPr/>
      </xdr:nvSpPr>
      <xdr:spPr>
        <a:xfrm>
          <a:off x="15430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119911</xdr:rowOff>
    </xdr:from>
    <xdr:ext cx="534377" cy="259045"/>
    <xdr:sp macro="" textlink="">
      <xdr:nvSpPr>
        <xdr:cNvPr id="576" name="テキスト ボックス 575"/>
        <xdr:cNvSpPr txBox="1"/>
      </xdr:nvSpPr>
      <xdr:spPr>
        <a:xfrm>
          <a:off x="15214111" y="93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94399</xdr:rowOff>
    </xdr:from>
    <xdr:to>
      <xdr:col>76</xdr:col>
      <xdr:colOff>114300</xdr:colOff>
      <xdr:row>57</xdr:row>
      <xdr:rowOff>169361</xdr:rowOff>
    </xdr:to>
    <xdr:cxnSp macro="">
      <xdr:nvCxnSpPr>
        <xdr:cNvPr id="577" name="直線コネクタ 576"/>
        <xdr:cNvCxnSpPr/>
      </xdr:nvCxnSpPr>
      <xdr:spPr>
        <a:xfrm flipV="1">
          <a:off x="13703300" y="9867049"/>
          <a:ext cx="889000" cy="7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59677</xdr:rowOff>
    </xdr:from>
    <xdr:to>
      <xdr:col>76</xdr:col>
      <xdr:colOff>165100</xdr:colOff>
      <xdr:row>56</xdr:row>
      <xdr:rowOff>161277</xdr:rowOff>
    </xdr:to>
    <xdr:sp macro="" textlink="">
      <xdr:nvSpPr>
        <xdr:cNvPr id="578" name="フローチャート: 判断 577"/>
        <xdr:cNvSpPr/>
      </xdr:nvSpPr>
      <xdr:spPr>
        <a:xfrm>
          <a:off x="14541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6354</xdr:rowOff>
    </xdr:from>
    <xdr:ext cx="534377" cy="259045"/>
    <xdr:sp macro="" textlink="">
      <xdr:nvSpPr>
        <xdr:cNvPr id="579" name="テキスト ボックス 578"/>
        <xdr:cNvSpPr txBox="1"/>
      </xdr:nvSpPr>
      <xdr:spPr>
        <a:xfrm>
          <a:off x="14325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163874</xdr:rowOff>
    </xdr:from>
    <xdr:to>
      <xdr:col>71</xdr:col>
      <xdr:colOff>177800</xdr:colOff>
      <xdr:row>57</xdr:row>
      <xdr:rowOff>169361</xdr:rowOff>
    </xdr:to>
    <xdr:cxnSp macro="">
      <xdr:nvCxnSpPr>
        <xdr:cNvPr id="580" name="直線コネクタ 579"/>
        <xdr:cNvCxnSpPr/>
      </xdr:nvCxnSpPr>
      <xdr:spPr>
        <a:xfrm>
          <a:off x="12814300" y="9936524"/>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79890</xdr:rowOff>
    </xdr:from>
    <xdr:to>
      <xdr:col>72</xdr:col>
      <xdr:colOff>38100</xdr:colOff>
      <xdr:row>57</xdr:row>
      <xdr:rowOff>10040</xdr:rowOff>
    </xdr:to>
    <xdr:sp macro="" textlink="">
      <xdr:nvSpPr>
        <xdr:cNvPr id="581" name="フローチャート: 判断 580"/>
        <xdr:cNvSpPr/>
      </xdr:nvSpPr>
      <xdr:spPr>
        <a:xfrm>
          <a:off x="13652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26567</xdr:rowOff>
    </xdr:from>
    <xdr:ext cx="534377" cy="259045"/>
    <xdr:sp macro="" textlink="">
      <xdr:nvSpPr>
        <xdr:cNvPr id="582" name="テキスト ボックス 581"/>
        <xdr:cNvSpPr txBox="1"/>
      </xdr:nvSpPr>
      <xdr:spPr>
        <a:xfrm>
          <a:off x="13436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109703</xdr:rowOff>
    </xdr:from>
    <xdr:to>
      <xdr:col>67</xdr:col>
      <xdr:colOff>101600</xdr:colOff>
      <xdr:row>57</xdr:row>
      <xdr:rowOff>39853</xdr:rowOff>
    </xdr:to>
    <xdr:sp macro="" textlink="">
      <xdr:nvSpPr>
        <xdr:cNvPr id="583" name="フローチャート: 判断 582"/>
        <xdr:cNvSpPr/>
      </xdr:nvSpPr>
      <xdr:spPr>
        <a:xfrm>
          <a:off x="12763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56380</xdr:rowOff>
    </xdr:from>
    <xdr:ext cx="534377" cy="259045"/>
    <xdr:sp macro="" textlink="">
      <xdr:nvSpPr>
        <xdr:cNvPr id="584" name="テキスト ボックス 583"/>
        <xdr:cNvSpPr txBox="1"/>
      </xdr:nvSpPr>
      <xdr:spPr>
        <a:xfrm>
          <a:off x="12547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124485</xdr:rowOff>
    </xdr:from>
    <xdr:to>
      <xdr:col>85</xdr:col>
      <xdr:colOff>177800</xdr:colOff>
      <xdr:row>56</xdr:row>
      <xdr:rowOff>54635</xdr:rowOff>
    </xdr:to>
    <xdr:sp macro="" textlink="">
      <xdr:nvSpPr>
        <xdr:cNvPr id="590" name="楕円 589"/>
        <xdr:cNvSpPr/>
      </xdr:nvSpPr>
      <xdr:spPr>
        <a:xfrm>
          <a:off x="16268700" y="955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102912</xdr:rowOff>
    </xdr:from>
    <xdr:ext cx="534377" cy="259045"/>
    <xdr:sp macro="" textlink="">
      <xdr:nvSpPr>
        <xdr:cNvPr id="591" name="教育費該当値テキスト"/>
        <xdr:cNvSpPr txBox="1"/>
      </xdr:nvSpPr>
      <xdr:spPr>
        <a:xfrm>
          <a:off x="16370300" y="953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119475</xdr:rowOff>
    </xdr:from>
    <xdr:to>
      <xdr:col>81</xdr:col>
      <xdr:colOff>101600</xdr:colOff>
      <xdr:row>57</xdr:row>
      <xdr:rowOff>49625</xdr:rowOff>
    </xdr:to>
    <xdr:sp macro="" textlink="">
      <xdr:nvSpPr>
        <xdr:cNvPr id="592" name="楕円 591"/>
        <xdr:cNvSpPr/>
      </xdr:nvSpPr>
      <xdr:spPr>
        <a:xfrm>
          <a:off x="15430500" y="972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40752</xdr:rowOff>
    </xdr:from>
    <xdr:ext cx="534377" cy="259045"/>
    <xdr:sp macro="" textlink="">
      <xdr:nvSpPr>
        <xdr:cNvPr id="593" name="テキスト ボックス 592"/>
        <xdr:cNvSpPr txBox="1"/>
      </xdr:nvSpPr>
      <xdr:spPr>
        <a:xfrm>
          <a:off x="15214111" y="981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40,395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43599</xdr:rowOff>
    </xdr:from>
    <xdr:to>
      <xdr:col>76</xdr:col>
      <xdr:colOff>165100</xdr:colOff>
      <xdr:row>57</xdr:row>
      <xdr:rowOff>145199</xdr:rowOff>
    </xdr:to>
    <xdr:sp macro="" textlink="">
      <xdr:nvSpPr>
        <xdr:cNvPr id="594" name="楕円 593"/>
        <xdr:cNvSpPr/>
      </xdr:nvSpPr>
      <xdr:spPr>
        <a:xfrm>
          <a:off x="14541500" y="981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136326</xdr:rowOff>
    </xdr:from>
    <xdr:ext cx="534377" cy="259045"/>
    <xdr:sp macro="" textlink="">
      <xdr:nvSpPr>
        <xdr:cNvPr id="595" name="テキスト ボックス 594"/>
        <xdr:cNvSpPr txBox="1"/>
      </xdr:nvSpPr>
      <xdr:spPr>
        <a:xfrm>
          <a:off x="14325111" y="9908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118561</xdr:rowOff>
    </xdr:from>
    <xdr:to>
      <xdr:col>72</xdr:col>
      <xdr:colOff>38100</xdr:colOff>
      <xdr:row>58</xdr:row>
      <xdr:rowOff>48711</xdr:rowOff>
    </xdr:to>
    <xdr:sp macro="" textlink="">
      <xdr:nvSpPr>
        <xdr:cNvPr id="596" name="楕円 595"/>
        <xdr:cNvSpPr/>
      </xdr:nvSpPr>
      <xdr:spPr>
        <a:xfrm>
          <a:off x="13652500" y="98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39838</xdr:rowOff>
    </xdr:from>
    <xdr:ext cx="534377" cy="259045"/>
    <xdr:sp macro="" textlink="">
      <xdr:nvSpPr>
        <xdr:cNvPr id="597" name="テキスト ボックス 596"/>
        <xdr:cNvSpPr txBox="1"/>
      </xdr:nvSpPr>
      <xdr:spPr>
        <a:xfrm>
          <a:off x="13436111" y="998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31,443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113074</xdr:rowOff>
    </xdr:from>
    <xdr:to>
      <xdr:col>67</xdr:col>
      <xdr:colOff>101600</xdr:colOff>
      <xdr:row>58</xdr:row>
      <xdr:rowOff>43224</xdr:rowOff>
    </xdr:to>
    <xdr:sp macro="" textlink="">
      <xdr:nvSpPr>
        <xdr:cNvPr id="598" name="楕円 597"/>
        <xdr:cNvSpPr/>
      </xdr:nvSpPr>
      <xdr:spPr>
        <a:xfrm>
          <a:off x="12763500" y="988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34351</xdr:rowOff>
    </xdr:from>
    <xdr:ext cx="534377" cy="259045"/>
    <xdr:sp macro="" textlink="">
      <xdr:nvSpPr>
        <xdr:cNvPr id="599" name="テキスト ボックス 598"/>
        <xdr:cNvSpPr txBox="1"/>
      </xdr:nvSpPr>
      <xdr:spPr>
        <a:xfrm>
          <a:off x="12547111" y="997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31,731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0" name="直線コネクタ 609"/>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1" name="テキスト ボックス 610"/>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4" name="直線コネクタ 613"/>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5" name="テキスト ボックス 614"/>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7" name="テキスト ボックス 61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37744</xdr:rowOff>
    </xdr:from>
    <xdr:to>
      <xdr:col>85</xdr:col>
      <xdr:colOff>126364</xdr:colOff>
      <xdr:row>78</xdr:row>
      <xdr:rowOff>25400</xdr:rowOff>
    </xdr:to>
    <xdr:cxnSp macro="">
      <xdr:nvCxnSpPr>
        <xdr:cNvPr id="619" name="直線コネクタ 618"/>
        <xdr:cNvCxnSpPr/>
      </xdr:nvCxnSpPr>
      <xdr:spPr>
        <a:xfrm flipV="1">
          <a:off x="16317595" y="12210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0"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1" name="直線コネクタ 620"/>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155871</xdr:rowOff>
    </xdr:from>
    <xdr:ext cx="534377" cy="259045"/>
    <xdr:sp macro="" textlink="">
      <xdr:nvSpPr>
        <xdr:cNvPr id="622" name="災害復旧費最大値テキスト"/>
        <xdr:cNvSpPr txBox="1"/>
      </xdr:nvSpPr>
      <xdr:spPr>
        <a:xfrm>
          <a:off x="16370300" y="1198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20,784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71</xdr:row>
      <xdr:rowOff>37744</xdr:rowOff>
    </xdr:from>
    <xdr:to>
      <xdr:col>86</xdr:col>
      <xdr:colOff>25400</xdr:colOff>
      <xdr:row>71</xdr:row>
      <xdr:rowOff>37744</xdr:rowOff>
    </xdr:to>
    <xdr:cxnSp macro="">
      <xdr:nvCxnSpPr>
        <xdr:cNvPr id="623" name="直線コネクタ 622"/>
        <xdr:cNvCxnSpPr/>
      </xdr:nvCxnSpPr>
      <xdr:spPr>
        <a:xfrm>
          <a:off x="16230600" y="1221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24" name="直線コネクタ 623"/>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112005</xdr:rowOff>
    </xdr:from>
    <xdr:ext cx="378565" cy="259045"/>
    <xdr:sp macro="" textlink="">
      <xdr:nvSpPr>
        <xdr:cNvPr id="625" name="災害復旧費平均値テキスト"/>
        <xdr:cNvSpPr txBox="1"/>
      </xdr:nvSpPr>
      <xdr:spPr>
        <a:xfrm>
          <a:off x="16370300" y="131422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89128</xdr:rowOff>
    </xdr:from>
    <xdr:to>
      <xdr:col>85</xdr:col>
      <xdr:colOff>177800</xdr:colOff>
      <xdr:row>78</xdr:row>
      <xdr:rowOff>19278</xdr:rowOff>
    </xdr:to>
    <xdr:sp macro="" textlink="">
      <xdr:nvSpPr>
        <xdr:cNvPr id="626" name="フローチャート: 判断 625"/>
        <xdr:cNvSpPr/>
      </xdr:nvSpPr>
      <xdr:spPr>
        <a:xfrm>
          <a:off x="16268700" y="1329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120611</xdr:rowOff>
    </xdr:from>
    <xdr:to>
      <xdr:col>81</xdr:col>
      <xdr:colOff>50800</xdr:colOff>
      <xdr:row>78</xdr:row>
      <xdr:rowOff>25400</xdr:rowOff>
    </xdr:to>
    <xdr:cxnSp macro="">
      <xdr:nvCxnSpPr>
        <xdr:cNvPr id="627" name="直線コネクタ 626"/>
        <xdr:cNvCxnSpPr/>
      </xdr:nvCxnSpPr>
      <xdr:spPr>
        <a:xfrm>
          <a:off x="14592300" y="13322261"/>
          <a:ext cx="889000" cy="7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72155</xdr:rowOff>
    </xdr:from>
    <xdr:to>
      <xdr:col>81</xdr:col>
      <xdr:colOff>101600</xdr:colOff>
      <xdr:row>78</xdr:row>
      <xdr:rowOff>2305</xdr:rowOff>
    </xdr:to>
    <xdr:sp macro="" textlink="">
      <xdr:nvSpPr>
        <xdr:cNvPr id="628" name="フローチャート: 判断 627"/>
        <xdr:cNvSpPr/>
      </xdr:nvSpPr>
      <xdr:spPr>
        <a:xfrm>
          <a:off x="15430500" y="132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18832</xdr:rowOff>
    </xdr:from>
    <xdr:ext cx="469744" cy="259045"/>
    <xdr:sp macro="" textlink="">
      <xdr:nvSpPr>
        <xdr:cNvPr id="629" name="テキスト ボックス 628"/>
        <xdr:cNvSpPr txBox="1"/>
      </xdr:nvSpPr>
      <xdr:spPr>
        <a:xfrm>
          <a:off x="15246428" y="1304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120611</xdr:rowOff>
    </xdr:from>
    <xdr:to>
      <xdr:col>76</xdr:col>
      <xdr:colOff>114300</xdr:colOff>
      <xdr:row>78</xdr:row>
      <xdr:rowOff>25400</xdr:rowOff>
    </xdr:to>
    <xdr:cxnSp macro="">
      <xdr:nvCxnSpPr>
        <xdr:cNvPr id="630" name="直線コネクタ 629"/>
        <xdr:cNvCxnSpPr/>
      </xdr:nvCxnSpPr>
      <xdr:spPr>
        <a:xfrm flipV="1">
          <a:off x="13703300" y="13322261"/>
          <a:ext cx="889000" cy="7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50952</xdr:rowOff>
    </xdr:from>
    <xdr:to>
      <xdr:col>76</xdr:col>
      <xdr:colOff>165100</xdr:colOff>
      <xdr:row>77</xdr:row>
      <xdr:rowOff>152552</xdr:rowOff>
    </xdr:to>
    <xdr:sp macro="" textlink="">
      <xdr:nvSpPr>
        <xdr:cNvPr id="631" name="フローチャート: 判断 630"/>
        <xdr:cNvSpPr/>
      </xdr:nvSpPr>
      <xdr:spPr>
        <a:xfrm>
          <a:off x="14541500" y="1325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169079</xdr:rowOff>
    </xdr:from>
    <xdr:ext cx="469744" cy="259045"/>
    <xdr:sp macro="" textlink="">
      <xdr:nvSpPr>
        <xdr:cNvPr id="632" name="テキスト ボックス 631"/>
        <xdr:cNvSpPr txBox="1"/>
      </xdr:nvSpPr>
      <xdr:spPr>
        <a:xfrm>
          <a:off x="14357428" y="1302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33" name="直線コネクタ 632"/>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111189</xdr:rowOff>
    </xdr:from>
    <xdr:to>
      <xdr:col>72</xdr:col>
      <xdr:colOff>38100</xdr:colOff>
      <xdr:row>78</xdr:row>
      <xdr:rowOff>41339</xdr:rowOff>
    </xdr:to>
    <xdr:sp macro="" textlink="">
      <xdr:nvSpPr>
        <xdr:cNvPr id="634" name="フローチャート: 判断 633"/>
        <xdr:cNvSpPr/>
      </xdr:nvSpPr>
      <xdr:spPr>
        <a:xfrm>
          <a:off x="13652500" y="1331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57866</xdr:rowOff>
    </xdr:from>
    <xdr:ext cx="378565" cy="259045"/>
    <xdr:sp macro="" textlink="">
      <xdr:nvSpPr>
        <xdr:cNvPr id="635" name="テキスト ボックス 634"/>
        <xdr:cNvSpPr txBox="1"/>
      </xdr:nvSpPr>
      <xdr:spPr>
        <a:xfrm>
          <a:off x="13514017" y="13088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121762</xdr:rowOff>
    </xdr:from>
    <xdr:to>
      <xdr:col>67</xdr:col>
      <xdr:colOff>101600</xdr:colOff>
      <xdr:row>78</xdr:row>
      <xdr:rowOff>51912</xdr:rowOff>
    </xdr:to>
    <xdr:sp macro="" textlink="">
      <xdr:nvSpPr>
        <xdr:cNvPr id="636" name="フローチャート: 判断 635"/>
        <xdr:cNvSpPr/>
      </xdr:nvSpPr>
      <xdr:spPr>
        <a:xfrm>
          <a:off x="12763500" y="133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68439</xdr:rowOff>
    </xdr:from>
    <xdr:ext cx="378565" cy="259045"/>
    <xdr:sp macro="" textlink="">
      <xdr:nvSpPr>
        <xdr:cNvPr id="637" name="テキスト ボックス 636"/>
        <xdr:cNvSpPr txBox="1"/>
      </xdr:nvSpPr>
      <xdr:spPr>
        <a:xfrm>
          <a:off x="12625017" y="13098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3" name="楕円 642"/>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67556</xdr:rowOff>
    </xdr:from>
    <xdr:ext cx="249299" cy="259045"/>
    <xdr:sp macro="" textlink="">
      <xdr:nvSpPr>
        <xdr:cNvPr id="644" name="災害復旧費該当値テキスト"/>
        <xdr:cNvSpPr txBox="1"/>
      </xdr:nvSpPr>
      <xdr:spPr>
        <a:xfrm>
          <a:off x="16370300" y="13269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45" name="楕円 644"/>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46" name="テキスト ボックス 645"/>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69811</xdr:rowOff>
    </xdr:from>
    <xdr:to>
      <xdr:col>76</xdr:col>
      <xdr:colOff>165100</xdr:colOff>
      <xdr:row>77</xdr:row>
      <xdr:rowOff>171411</xdr:rowOff>
    </xdr:to>
    <xdr:sp macro="" textlink="">
      <xdr:nvSpPr>
        <xdr:cNvPr id="647" name="楕円 646"/>
        <xdr:cNvSpPr/>
      </xdr:nvSpPr>
      <xdr:spPr>
        <a:xfrm>
          <a:off x="14541500" y="1327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162538</xdr:rowOff>
    </xdr:from>
    <xdr:ext cx="469744" cy="259045"/>
    <xdr:sp macro="" textlink="">
      <xdr:nvSpPr>
        <xdr:cNvPr id="648" name="テキスト ボックス 647"/>
        <xdr:cNvSpPr txBox="1"/>
      </xdr:nvSpPr>
      <xdr:spPr>
        <a:xfrm>
          <a:off x="14357428" y="1336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49" name="楕円 648"/>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0" name="テキスト ボックス 649"/>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1" name="楕円 650"/>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2" name="テキスト ボックス 651"/>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3" name="直線コネクタ 66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4" name="テキスト ボックス 66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5" name="直線コネクタ 66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6" name="テキスト ボックス 66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7" name="直線コネクタ 66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8" name="テキスト ボックス 66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9" name="直線コネクタ 66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0" name="テキスト ボックス 66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1" name="直線コネクタ 67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2" name="テキスト ボックス 671"/>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3" name="直線コネクタ 67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4" name="テキスト ボックス 67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139373</xdr:rowOff>
    </xdr:from>
    <xdr:to>
      <xdr:col>85</xdr:col>
      <xdr:colOff>126364</xdr:colOff>
      <xdr:row>98</xdr:row>
      <xdr:rowOff>124383</xdr:rowOff>
    </xdr:to>
    <xdr:cxnSp macro="">
      <xdr:nvCxnSpPr>
        <xdr:cNvPr id="678" name="直線コネクタ 677"/>
        <xdr:cNvCxnSpPr/>
      </xdr:nvCxnSpPr>
      <xdr:spPr>
        <a:xfrm flipV="1">
          <a:off x="16317595" y="15398423"/>
          <a:ext cx="1269" cy="152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128210</xdr:rowOff>
    </xdr:from>
    <xdr:ext cx="469744" cy="259045"/>
    <xdr:sp macro="" textlink="">
      <xdr:nvSpPr>
        <xdr:cNvPr id="679" name="公債費最小値テキスト"/>
        <xdr:cNvSpPr txBox="1"/>
      </xdr:nvSpPr>
      <xdr:spPr>
        <a:xfrm>
          <a:off x="16370300" y="1693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124383</xdr:rowOff>
    </xdr:from>
    <xdr:to>
      <xdr:col>86</xdr:col>
      <xdr:colOff>25400</xdr:colOff>
      <xdr:row>98</xdr:row>
      <xdr:rowOff>124383</xdr:rowOff>
    </xdr:to>
    <xdr:cxnSp macro="">
      <xdr:nvCxnSpPr>
        <xdr:cNvPr id="680" name="直線コネクタ 679"/>
        <xdr:cNvCxnSpPr/>
      </xdr:nvCxnSpPr>
      <xdr:spPr>
        <a:xfrm>
          <a:off x="16230600" y="1692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86050</xdr:rowOff>
    </xdr:from>
    <xdr:ext cx="599010" cy="259045"/>
    <xdr:sp macro="" textlink="">
      <xdr:nvSpPr>
        <xdr:cNvPr id="681" name="公債費最大値テキスト"/>
        <xdr:cNvSpPr txBox="1"/>
      </xdr:nvSpPr>
      <xdr:spPr>
        <a:xfrm>
          <a:off x="16370300" y="1517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102,520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89</xdr:row>
      <xdr:rowOff>139373</xdr:rowOff>
    </xdr:from>
    <xdr:to>
      <xdr:col>86</xdr:col>
      <xdr:colOff>25400</xdr:colOff>
      <xdr:row>89</xdr:row>
      <xdr:rowOff>139373</xdr:rowOff>
    </xdr:to>
    <xdr:cxnSp macro="">
      <xdr:nvCxnSpPr>
        <xdr:cNvPr id="682" name="直線コネクタ 681"/>
        <xdr:cNvCxnSpPr/>
      </xdr:nvCxnSpPr>
      <xdr:spPr>
        <a:xfrm>
          <a:off x="16230600" y="1539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168177</xdr:rowOff>
    </xdr:from>
    <xdr:to>
      <xdr:col>85</xdr:col>
      <xdr:colOff>127000</xdr:colOff>
      <xdr:row>95</xdr:row>
      <xdr:rowOff>168960</xdr:rowOff>
    </xdr:to>
    <xdr:cxnSp macro="">
      <xdr:nvCxnSpPr>
        <xdr:cNvPr id="683" name="直線コネクタ 682"/>
        <xdr:cNvCxnSpPr/>
      </xdr:nvCxnSpPr>
      <xdr:spPr>
        <a:xfrm flipV="1">
          <a:off x="15481300" y="16455927"/>
          <a:ext cx="838200" cy="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122827</xdr:rowOff>
    </xdr:from>
    <xdr:ext cx="534377" cy="259045"/>
    <xdr:sp macro="" textlink="">
      <xdr:nvSpPr>
        <xdr:cNvPr id="684" name="公債費平均値テキスト"/>
        <xdr:cNvSpPr txBox="1"/>
      </xdr:nvSpPr>
      <xdr:spPr>
        <a:xfrm>
          <a:off x="16370300" y="16410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144400</xdr:rowOff>
    </xdr:from>
    <xdr:to>
      <xdr:col>85</xdr:col>
      <xdr:colOff>177800</xdr:colOff>
      <xdr:row>96</xdr:row>
      <xdr:rowOff>74550</xdr:rowOff>
    </xdr:to>
    <xdr:sp macro="" textlink="">
      <xdr:nvSpPr>
        <xdr:cNvPr id="685" name="フローチャート: 判断 684"/>
        <xdr:cNvSpPr/>
      </xdr:nvSpPr>
      <xdr:spPr>
        <a:xfrm>
          <a:off x="16268700" y="1643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168960</xdr:rowOff>
    </xdr:from>
    <xdr:to>
      <xdr:col>81</xdr:col>
      <xdr:colOff>50800</xdr:colOff>
      <xdr:row>96</xdr:row>
      <xdr:rowOff>20076</xdr:rowOff>
    </xdr:to>
    <xdr:cxnSp macro="">
      <xdr:nvCxnSpPr>
        <xdr:cNvPr id="686" name="直線コネクタ 685"/>
        <xdr:cNvCxnSpPr/>
      </xdr:nvCxnSpPr>
      <xdr:spPr>
        <a:xfrm flipV="1">
          <a:off x="14592300" y="16456710"/>
          <a:ext cx="889000" cy="2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156386</xdr:rowOff>
    </xdr:from>
    <xdr:to>
      <xdr:col>81</xdr:col>
      <xdr:colOff>101600</xdr:colOff>
      <xdr:row>96</xdr:row>
      <xdr:rowOff>86536</xdr:rowOff>
    </xdr:to>
    <xdr:sp macro="" textlink="">
      <xdr:nvSpPr>
        <xdr:cNvPr id="687" name="フローチャート: 判断 686"/>
        <xdr:cNvSpPr/>
      </xdr:nvSpPr>
      <xdr:spPr>
        <a:xfrm>
          <a:off x="15430500" y="1644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77663</xdr:rowOff>
    </xdr:from>
    <xdr:ext cx="534377" cy="259045"/>
    <xdr:sp macro="" textlink="">
      <xdr:nvSpPr>
        <xdr:cNvPr id="688" name="テキスト ボックス 687"/>
        <xdr:cNvSpPr txBox="1"/>
      </xdr:nvSpPr>
      <xdr:spPr>
        <a:xfrm>
          <a:off x="15214111" y="1653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164731</xdr:rowOff>
    </xdr:from>
    <xdr:to>
      <xdr:col>76</xdr:col>
      <xdr:colOff>114300</xdr:colOff>
      <xdr:row>96</xdr:row>
      <xdr:rowOff>20076</xdr:rowOff>
    </xdr:to>
    <xdr:cxnSp macro="">
      <xdr:nvCxnSpPr>
        <xdr:cNvPr id="689" name="直線コネクタ 688"/>
        <xdr:cNvCxnSpPr/>
      </xdr:nvCxnSpPr>
      <xdr:spPr>
        <a:xfrm>
          <a:off x="13703300" y="16452481"/>
          <a:ext cx="889000" cy="26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163570</xdr:rowOff>
    </xdr:from>
    <xdr:to>
      <xdr:col>76</xdr:col>
      <xdr:colOff>165100</xdr:colOff>
      <xdr:row>96</xdr:row>
      <xdr:rowOff>93720</xdr:rowOff>
    </xdr:to>
    <xdr:sp macro="" textlink="">
      <xdr:nvSpPr>
        <xdr:cNvPr id="690" name="フローチャート: 判断 689"/>
        <xdr:cNvSpPr/>
      </xdr:nvSpPr>
      <xdr:spPr>
        <a:xfrm>
          <a:off x="14541500" y="16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84847</xdr:rowOff>
    </xdr:from>
    <xdr:ext cx="534377" cy="259045"/>
    <xdr:sp macro="" textlink="">
      <xdr:nvSpPr>
        <xdr:cNvPr id="691" name="テキスト ボックス 690"/>
        <xdr:cNvSpPr txBox="1"/>
      </xdr:nvSpPr>
      <xdr:spPr>
        <a:xfrm>
          <a:off x="14325111" y="165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88804</xdr:rowOff>
    </xdr:from>
    <xdr:to>
      <xdr:col>71</xdr:col>
      <xdr:colOff>177800</xdr:colOff>
      <xdr:row>95</xdr:row>
      <xdr:rowOff>164731</xdr:rowOff>
    </xdr:to>
    <xdr:cxnSp macro="">
      <xdr:nvCxnSpPr>
        <xdr:cNvPr id="692" name="直線コネクタ 691"/>
        <xdr:cNvCxnSpPr/>
      </xdr:nvCxnSpPr>
      <xdr:spPr>
        <a:xfrm>
          <a:off x="12814300" y="16376554"/>
          <a:ext cx="889000" cy="75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141903</xdr:rowOff>
    </xdr:from>
    <xdr:to>
      <xdr:col>72</xdr:col>
      <xdr:colOff>38100</xdr:colOff>
      <xdr:row>96</xdr:row>
      <xdr:rowOff>72053</xdr:rowOff>
    </xdr:to>
    <xdr:sp macro="" textlink="">
      <xdr:nvSpPr>
        <xdr:cNvPr id="693" name="フローチャート: 判断 692"/>
        <xdr:cNvSpPr/>
      </xdr:nvSpPr>
      <xdr:spPr>
        <a:xfrm>
          <a:off x="13652500" y="16429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63180</xdr:rowOff>
    </xdr:from>
    <xdr:ext cx="534377" cy="259045"/>
    <xdr:sp macro="" textlink="">
      <xdr:nvSpPr>
        <xdr:cNvPr id="694" name="テキスト ボックス 693"/>
        <xdr:cNvSpPr txBox="1"/>
      </xdr:nvSpPr>
      <xdr:spPr>
        <a:xfrm>
          <a:off x="13436111" y="1652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128938</xdr:rowOff>
    </xdr:from>
    <xdr:to>
      <xdr:col>67</xdr:col>
      <xdr:colOff>101600</xdr:colOff>
      <xdr:row>96</xdr:row>
      <xdr:rowOff>59088</xdr:rowOff>
    </xdr:to>
    <xdr:sp macro="" textlink="">
      <xdr:nvSpPr>
        <xdr:cNvPr id="695" name="フローチャート: 判断 694"/>
        <xdr:cNvSpPr/>
      </xdr:nvSpPr>
      <xdr:spPr>
        <a:xfrm>
          <a:off x="12763500" y="1641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50215</xdr:rowOff>
    </xdr:from>
    <xdr:ext cx="534377" cy="259045"/>
    <xdr:sp macro="" textlink="">
      <xdr:nvSpPr>
        <xdr:cNvPr id="696" name="テキスト ボックス 695"/>
        <xdr:cNvSpPr txBox="1"/>
      </xdr:nvSpPr>
      <xdr:spPr>
        <a:xfrm>
          <a:off x="12547111" y="1650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117377</xdr:rowOff>
    </xdr:from>
    <xdr:to>
      <xdr:col>85</xdr:col>
      <xdr:colOff>177800</xdr:colOff>
      <xdr:row>96</xdr:row>
      <xdr:rowOff>47527</xdr:rowOff>
    </xdr:to>
    <xdr:sp macro="" textlink="">
      <xdr:nvSpPr>
        <xdr:cNvPr id="702" name="楕円 701"/>
        <xdr:cNvSpPr/>
      </xdr:nvSpPr>
      <xdr:spPr>
        <a:xfrm>
          <a:off x="16268700" y="1640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140254</xdr:rowOff>
    </xdr:from>
    <xdr:ext cx="534377" cy="259045"/>
    <xdr:sp macro="" textlink="">
      <xdr:nvSpPr>
        <xdr:cNvPr id="703" name="公債費該当値テキスト"/>
        <xdr:cNvSpPr txBox="1"/>
      </xdr:nvSpPr>
      <xdr:spPr>
        <a:xfrm>
          <a:off x="16370300" y="1625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37,756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118160</xdr:rowOff>
    </xdr:from>
    <xdr:to>
      <xdr:col>81</xdr:col>
      <xdr:colOff>101600</xdr:colOff>
      <xdr:row>96</xdr:row>
      <xdr:rowOff>48310</xdr:rowOff>
    </xdr:to>
    <xdr:sp macro="" textlink="">
      <xdr:nvSpPr>
        <xdr:cNvPr id="704" name="楕円 703"/>
        <xdr:cNvSpPr/>
      </xdr:nvSpPr>
      <xdr:spPr>
        <a:xfrm>
          <a:off x="15430500" y="1640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64837</xdr:rowOff>
    </xdr:from>
    <xdr:ext cx="534377" cy="259045"/>
    <xdr:sp macro="" textlink="">
      <xdr:nvSpPr>
        <xdr:cNvPr id="705" name="テキスト ボックス 704"/>
        <xdr:cNvSpPr txBox="1"/>
      </xdr:nvSpPr>
      <xdr:spPr>
        <a:xfrm>
          <a:off x="15214111" y="1618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37,708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140726</xdr:rowOff>
    </xdr:from>
    <xdr:to>
      <xdr:col>76</xdr:col>
      <xdr:colOff>165100</xdr:colOff>
      <xdr:row>96</xdr:row>
      <xdr:rowOff>70876</xdr:rowOff>
    </xdr:to>
    <xdr:sp macro="" textlink="">
      <xdr:nvSpPr>
        <xdr:cNvPr id="706" name="楕円 705"/>
        <xdr:cNvSpPr/>
      </xdr:nvSpPr>
      <xdr:spPr>
        <a:xfrm>
          <a:off x="14541500" y="1642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87403</xdr:rowOff>
    </xdr:from>
    <xdr:ext cx="534377" cy="259045"/>
    <xdr:sp macro="" textlink="">
      <xdr:nvSpPr>
        <xdr:cNvPr id="707" name="テキスト ボックス 706"/>
        <xdr:cNvSpPr txBox="1"/>
      </xdr:nvSpPr>
      <xdr:spPr>
        <a:xfrm>
          <a:off x="14325111" y="1620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36,326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113931</xdr:rowOff>
    </xdr:from>
    <xdr:to>
      <xdr:col>72</xdr:col>
      <xdr:colOff>38100</xdr:colOff>
      <xdr:row>96</xdr:row>
      <xdr:rowOff>44081</xdr:rowOff>
    </xdr:to>
    <xdr:sp macro="" textlink="">
      <xdr:nvSpPr>
        <xdr:cNvPr id="708" name="楕円 707"/>
        <xdr:cNvSpPr/>
      </xdr:nvSpPr>
      <xdr:spPr>
        <a:xfrm>
          <a:off x="13652500" y="1640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60608</xdr:rowOff>
    </xdr:from>
    <xdr:ext cx="534377" cy="259045"/>
    <xdr:sp macro="" textlink="">
      <xdr:nvSpPr>
        <xdr:cNvPr id="709" name="テキスト ボックス 708"/>
        <xdr:cNvSpPr txBox="1"/>
      </xdr:nvSpPr>
      <xdr:spPr>
        <a:xfrm>
          <a:off x="13436111" y="1617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37,967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38004</xdr:rowOff>
    </xdr:from>
    <xdr:to>
      <xdr:col>67</xdr:col>
      <xdr:colOff>101600</xdr:colOff>
      <xdr:row>95</xdr:row>
      <xdr:rowOff>139604</xdr:rowOff>
    </xdr:to>
    <xdr:sp macro="" textlink="">
      <xdr:nvSpPr>
        <xdr:cNvPr id="710" name="楕円 709"/>
        <xdr:cNvSpPr/>
      </xdr:nvSpPr>
      <xdr:spPr>
        <a:xfrm>
          <a:off x="12763500" y="1632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156131</xdr:rowOff>
    </xdr:from>
    <xdr:ext cx="534377" cy="259045"/>
    <xdr:sp macro="" textlink="">
      <xdr:nvSpPr>
        <xdr:cNvPr id="711" name="テキスト ボックス 710"/>
        <xdr:cNvSpPr txBox="1"/>
      </xdr:nvSpPr>
      <xdr:spPr>
        <a:xfrm>
          <a:off x="12547111" y="1610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5" name="テキスト ボックス 72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7" name="テキスト ボックス 72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9" name="テキスト ボックス 72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12598</xdr:rowOff>
    </xdr:from>
    <xdr:to>
      <xdr:col>116</xdr:col>
      <xdr:colOff>62864</xdr:colOff>
      <xdr:row>38</xdr:row>
      <xdr:rowOff>139700</xdr:rowOff>
    </xdr:to>
    <xdr:cxnSp macro="">
      <xdr:nvCxnSpPr>
        <xdr:cNvPr id="733" name="直線コネクタ 732"/>
        <xdr:cNvCxnSpPr/>
      </xdr:nvCxnSpPr>
      <xdr:spPr>
        <a:xfrm flipV="1">
          <a:off x="22159595" y="5498998"/>
          <a:ext cx="1269" cy="1155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130725</xdr:rowOff>
    </xdr:from>
    <xdr:ext cx="469744" cy="259045"/>
    <xdr:sp macro="" textlink="">
      <xdr:nvSpPr>
        <xdr:cNvPr id="736" name="諸支出金最大値テキスト"/>
        <xdr:cNvSpPr txBox="1"/>
      </xdr:nvSpPr>
      <xdr:spPr>
        <a:xfrm>
          <a:off x="22212300" y="527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2,528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32</xdr:row>
      <xdr:rowOff>12598</xdr:rowOff>
    </xdr:from>
    <xdr:to>
      <xdr:col>116</xdr:col>
      <xdr:colOff>152400</xdr:colOff>
      <xdr:row>32</xdr:row>
      <xdr:rowOff>12598</xdr:rowOff>
    </xdr:to>
    <xdr:cxnSp macro="">
      <xdr:nvCxnSpPr>
        <xdr:cNvPr id="737" name="直線コネクタ 736"/>
        <xdr:cNvCxnSpPr/>
      </xdr:nvCxnSpPr>
      <xdr:spPr>
        <a:xfrm>
          <a:off x="22072600" y="549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56913</xdr:rowOff>
    </xdr:from>
    <xdr:ext cx="378565" cy="259045"/>
    <xdr:sp macro="" textlink="">
      <xdr:nvSpPr>
        <xdr:cNvPr id="739" name="諸支出金平均値テキスト"/>
        <xdr:cNvSpPr txBox="1"/>
      </xdr:nvSpPr>
      <xdr:spPr>
        <a:xfrm>
          <a:off x="22212300" y="64005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34036</xdr:rowOff>
    </xdr:from>
    <xdr:to>
      <xdr:col>116</xdr:col>
      <xdr:colOff>114300</xdr:colOff>
      <xdr:row>38</xdr:row>
      <xdr:rowOff>135636</xdr:rowOff>
    </xdr:to>
    <xdr:sp macro="" textlink="">
      <xdr:nvSpPr>
        <xdr:cNvPr id="740" name="フローチャート: 判断 739"/>
        <xdr:cNvSpPr/>
      </xdr:nvSpPr>
      <xdr:spPr>
        <a:xfrm>
          <a:off x="221107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39980</xdr:rowOff>
    </xdr:from>
    <xdr:to>
      <xdr:col>112</xdr:col>
      <xdr:colOff>38100</xdr:colOff>
      <xdr:row>38</xdr:row>
      <xdr:rowOff>141580</xdr:rowOff>
    </xdr:to>
    <xdr:sp macro="" textlink="">
      <xdr:nvSpPr>
        <xdr:cNvPr id="742" name="フローチャート: 判断 741"/>
        <xdr:cNvSpPr/>
      </xdr:nvSpPr>
      <xdr:spPr>
        <a:xfrm>
          <a:off x="212725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158107</xdr:rowOff>
    </xdr:from>
    <xdr:ext cx="378565" cy="259045"/>
    <xdr:sp macro="" textlink="">
      <xdr:nvSpPr>
        <xdr:cNvPr id="743" name="テキスト ボックス 742"/>
        <xdr:cNvSpPr txBox="1"/>
      </xdr:nvSpPr>
      <xdr:spPr>
        <a:xfrm>
          <a:off x="21134017" y="633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9347</xdr:rowOff>
    </xdr:from>
    <xdr:to>
      <xdr:col>107</xdr:col>
      <xdr:colOff>101600</xdr:colOff>
      <xdr:row>38</xdr:row>
      <xdr:rowOff>110947</xdr:rowOff>
    </xdr:to>
    <xdr:sp macro="" textlink="">
      <xdr:nvSpPr>
        <xdr:cNvPr id="745" name="フローチャート: 判断 744"/>
        <xdr:cNvSpPr/>
      </xdr:nvSpPr>
      <xdr:spPr>
        <a:xfrm>
          <a:off x="20383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127474</xdr:rowOff>
    </xdr:from>
    <xdr:ext cx="378565" cy="259045"/>
    <xdr:sp macro="" textlink="">
      <xdr:nvSpPr>
        <xdr:cNvPr id="746" name="テキスト ボックス 745"/>
        <xdr:cNvSpPr txBox="1"/>
      </xdr:nvSpPr>
      <xdr:spPr>
        <a:xfrm>
          <a:off x="20245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51867</xdr:rowOff>
    </xdr:from>
    <xdr:to>
      <xdr:col>102</xdr:col>
      <xdr:colOff>165100</xdr:colOff>
      <xdr:row>38</xdr:row>
      <xdr:rowOff>153467</xdr:rowOff>
    </xdr:to>
    <xdr:sp macro="" textlink="">
      <xdr:nvSpPr>
        <xdr:cNvPr id="748" name="フローチャート: 判断 747"/>
        <xdr:cNvSpPr/>
      </xdr:nvSpPr>
      <xdr:spPr>
        <a:xfrm>
          <a:off x="19494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169994</xdr:rowOff>
    </xdr:from>
    <xdr:ext cx="313932" cy="259045"/>
    <xdr:sp macro="" textlink="">
      <xdr:nvSpPr>
        <xdr:cNvPr id="749" name="テキスト ボックス 748"/>
        <xdr:cNvSpPr txBox="1"/>
      </xdr:nvSpPr>
      <xdr:spPr>
        <a:xfrm>
          <a:off x="19388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26264</xdr:rowOff>
    </xdr:from>
    <xdr:to>
      <xdr:col>98</xdr:col>
      <xdr:colOff>38100</xdr:colOff>
      <xdr:row>38</xdr:row>
      <xdr:rowOff>127864</xdr:rowOff>
    </xdr:to>
    <xdr:sp macro="" textlink="">
      <xdr:nvSpPr>
        <xdr:cNvPr id="750" name="フローチャート: 判断 749"/>
        <xdr:cNvSpPr/>
      </xdr:nvSpPr>
      <xdr:spPr>
        <a:xfrm>
          <a:off x="18605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144391</xdr:rowOff>
    </xdr:from>
    <xdr:ext cx="378565" cy="259045"/>
    <xdr:sp macro="" textlink="">
      <xdr:nvSpPr>
        <xdr:cNvPr id="751" name="テキスト ボックス 750"/>
        <xdr:cNvSpPr txBox="1"/>
      </xdr:nvSpPr>
      <xdr:spPr>
        <a:xfrm>
          <a:off x="18467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12463</xdr:rowOff>
    </xdr:from>
    <xdr:ext cx="249299" cy="259045"/>
    <xdr:sp macro="" textlink="">
      <xdr:nvSpPr>
        <xdr:cNvPr id="758" name="諸支出金該当値テキスト"/>
        <xdr:cNvSpPr txBox="1"/>
      </xdr:nvSpPr>
      <xdr:spPr>
        <a:xfrm>
          <a:off x="22212300" y="65275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R02</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上記の各グラフが示すように、土木費及び公債費以外の全ての費目について、住民一人当たりのコストが類似団体内平均値を下回っている。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これは、財政健全化を進めるなかで、各事業の見直しを行い事業費の削減を進め、その財源で市債の償還や土地開発公社の簿価の圧縮を行ってきたことが大きな要因として挙げられる。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特に総務費及び消防費については、類似団体の中でも非常に小さい数値となっている。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特に総務費については、総務・管理部門の人員削減を進めたことや、庁舎・自治振興施設の整備等を極力抑えてきた結果であり、消防費については、市域が狭く、またその半分を山間部が占めていることから、支所等が必要無く、結果的に費用が抑えられていることが数値に表れ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一方、民生費及び土木費は増加傾向が続いており、土木費は今年度類似団体内平均値を上回った。これらは社会保障費の増加やインフラ施設の老朽化対策等の影響が表れている。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公共施設やインフラの維持的経費を抑えながら財政運営を行ってきた結果が上記グラフであり、今後、施設の更新や長寿命化を行うため、選択と集中を行いながら、より良い住民サービスを行える財政運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大阪府交野市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000000"/>
              </a:solidFill>
              <a:latin typeface="ＭＳ ゴシック" pitchFamily="49" charset="-128"/>
              <a:ea typeface="ＭＳ ゴシック" pitchFamily="49" charset="-128"/>
            </a:rPr>
            <a:t>　近年は、財政健全化計画の実施などから歳出削減を行ってきた結果、基金を減らすことなく実質収支で黒字を維持することができている。しかしながら、今後は社会保障関連経費の増加や、公共施設の更新、老朽化対策及び再配置等の費用、それに係る公債費負担の増加による財政状況の悪化が懸念されるところであり、それらに対応するために、黒字の一部については、財政調整基金への積立を行っているが令和元年度からは公共施設等整備基金へも積立を行っている。</a:t>
          </a:r>
        </a:p>
        <a:p>
          <a:r>
            <a:rPr kumimoji="1" lang="ja-JP" altLang="en-US" sz="900">
              <a:solidFill>
                <a:srgbClr val="000000"/>
              </a:solidFill>
              <a:latin typeface="ＭＳ ゴシック" pitchFamily="49" charset="-128"/>
              <a:ea typeface="ＭＳ ゴシック" pitchFamily="49" charset="-128"/>
            </a:rPr>
            <a:t>　令和</a:t>
          </a:r>
          <a:r>
            <a:rPr kumimoji="1" lang="en-US" altLang="ja-JP" sz="900">
              <a:solidFill>
                <a:srgbClr val="000000"/>
              </a:solidFill>
              <a:latin typeface="ＭＳ ゴシック" pitchFamily="49" charset="-128"/>
              <a:ea typeface="ＭＳ ゴシック" pitchFamily="49" charset="-128"/>
            </a:rPr>
            <a:t>2</a:t>
          </a:r>
          <a:r>
            <a:rPr kumimoji="1" lang="ja-JP" altLang="en-US" sz="900">
              <a:solidFill>
                <a:srgbClr val="000000"/>
              </a:solidFill>
              <a:latin typeface="ＭＳ ゴシック" pitchFamily="49" charset="-128"/>
              <a:ea typeface="ＭＳ ゴシック" pitchFamily="49" charset="-128"/>
            </a:rPr>
            <a:t>年度決算は、財政調整基金について収支均衡とさせるための取り崩しを行わなかったため、基金残高は増加となったが、標準財政規模も増加したため、財政調整基金残高の占める割合は下がっている。また、令和</a:t>
          </a:r>
          <a:r>
            <a:rPr kumimoji="1" lang="en-US" altLang="ja-JP" sz="900">
              <a:solidFill>
                <a:srgbClr val="000000"/>
              </a:solidFill>
              <a:latin typeface="ＭＳ ゴシック" pitchFamily="49" charset="-128"/>
              <a:ea typeface="ＭＳ ゴシック" pitchFamily="49" charset="-128"/>
            </a:rPr>
            <a:t>12</a:t>
          </a:r>
          <a:r>
            <a:rPr kumimoji="1" lang="ja-JP" altLang="en-US" sz="900">
              <a:solidFill>
                <a:srgbClr val="000000"/>
              </a:solidFill>
              <a:latin typeface="ＭＳ ゴシック" pitchFamily="49" charset="-128"/>
              <a:ea typeface="ＭＳ ゴシック" pitchFamily="49" charset="-128"/>
            </a:rPr>
            <a:t>年度までに必要な老朽化対策を実施するために現時点での財政見通しにおいて、</a:t>
          </a:r>
          <a:r>
            <a:rPr kumimoji="1" lang="en-US" altLang="ja-JP" sz="900">
              <a:solidFill>
                <a:srgbClr val="000000"/>
              </a:solidFill>
              <a:latin typeface="ＭＳ ゴシック" pitchFamily="49" charset="-128"/>
              <a:ea typeface="ＭＳ ゴシック" pitchFamily="49" charset="-128"/>
            </a:rPr>
            <a:t>58</a:t>
          </a:r>
          <a:r>
            <a:rPr kumimoji="1" lang="ja-JP" altLang="en-US" sz="900">
              <a:solidFill>
                <a:srgbClr val="000000"/>
              </a:solidFill>
              <a:latin typeface="ＭＳ ゴシック" pitchFamily="49" charset="-128"/>
              <a:ea typeface="ＭＳ ゴシック" pitchFamily="49" charset="-128"/>
            </a:rPr>
            <a:t>億円を超す財源不足が見込まれる。この財源不足に対応するためには、基金の活用が不可欠であることから、基金残高を確保するだけでなく、事業の精査や選択と集中により、基金の取り崩しに頼らない安定的な財政運営の維持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大阪府交野市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過去より連結実質赤字比率は黒字で推移しており、平成</a:t>
          </a:r>
          <a:r>
            <a:rPr kumimoji="1" lang="en-US" altLang="ja-JP" sz="1400">
              <a:solidFill>
                <a:srgbClr val="000000"/>
              </a:solidFill>
              <a:latin typeface="ＭＳ ゴシック" pitchFamily="49" charset="-128"/>
              <a:ea typeface="ＭＳ ゴシック" pitchFamily="49" charset="-128"/>
            </a:rPr>
            <a:t>24</a:t>
          </a:r>
          <a:r>
            <a:rPr kumimoji="1" lang="ja-JP" altLang="en-US" sz="1400">
              <a:solidFill>
                <a:srgbClr val="000000"/>
              </a:solidFill>
              <a:latin typeface="ＭＳ ゴシック" pitchFamily="49" charset="-128"/>
              <a:ea typeface="ＭＳ ゴシック" pitchFamily="49" charset="-128"/>
            </a:rPr>
            <a:t>年度からはすべての会計において黒字となっている。</a:t>
          </a:r>
          <a:endParaRPr kumimoji="1" lang="en-US" altLang="ja-JP" sz="1400">
            <a:solidFill>
              <a:srgbClr val="000000"/>
            </a:solidFill>
            <a:latin typeface="ＭＳ ゴシック" pitchFamily="49" charset="-128"/>
            <a:ea typeface="ＭＳ ゴシック" pitchFamily="49" charset="-128"/>
          </a:endParaRPr>
        </a:p>
        <a:p>
          <a:r>
            <a:rPr kumimoji="1" lang="ja-JP" altLang="en-US" sz="1400">
              <a:solidFill>
                <a:srgbClr val="000000"/>
              </a:solidFill>
              <a:latin typeface="ＭＳ ゴシック" pitchFamily="49" charset="-128"/>
              <a:ea typeface="ＭＳ ゴシック" pitchFamily="49" charset="-128"/>
            </a:rPr>
            <a:t>　今後、高齢化による社会保障経費の増加に伴い、介護保険特別会計等で収支が悪化する可能性があることや水道事業自体の黒字が縮小していることなどから、一般会計だけでなく、市全体としてバランスのとれた適正な市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35752941</v>
      </c>
      <c r="BO4" s="395"/>
      <c r="BP4" s="395"/>
      <c r="BQ4" s="395"/>
      <c r="BR4" s="395"/>
      <c r="BS4" s="395"/>
      <c r="BT4" s="395"/>
      <c r="BU4" s="396"/>
      <c r="BV4" s="394">
        <v>25200476</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2.5</v>
      </c>
      <c r="CU4" s="401"/>
      <c r="CV4" s="401"/>
      <c r="CW4" s="401"/>
      <c r="CX4" s="401"/>
      <c r="CY4" s="401"/>
      <c r="CZ4" s="401"/>
      <c r="DA4" s="402"/>
      <c r="DB4" s="400">
        <v>1.3</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35288636</v>
      </c>
      <c r="BO5" s="432"/>
      <c r="BP5" s="432"/>
      <c r="BQ5" s="432"/>
      <c r="BR5" s="432"/>
      <c r="BS5" s="432"/>
      <c r="BT5" s="432"/>
      <c r="BU5" s="433"/>
      <c r="BV5" s="431">
        <v>24948630</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92.7</v>
      </c>
      <c r="CU5" s="429"/>
      <c r="CV5" s="429"/>
      <c r="CW5" s="429"/>
      <c r="CX5" s="429"/>
      <c r="CY5" s="429"/>
      <c r="CZ5" s="429"/>
      <c r="DA5" s="430"/>
      <c r="DB5" s="428">
        <v>97.6</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464305</v>
      </c>
      <c r="BO6" s="432"/>
      <c r="BP6" s="432"/>
      <c r="BQ6" s="432"/>
      <c r="BR6" s="432"/>
      <c r="BS6" s="432"/>
      <c r="BT6" s="432"/>
      <c r="BU6" s="433"/>
      <c r="BV6" s="431">
        <v>251846</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98.2</v>
      </c>
      <c r="CU6" s="469"/>
      <c r="CV6" s="469"/>
      <c r="CW6" s="469"/>
      <c r="CX6" s="469"/>
      <c r="CY6" s="469"/>
      <c r="CZ6" s="469"/>
      <c r="DA6" s="470"/>
      <c r="DB6" s="468">
        <v>104.2</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94</v>
      </c>
      <c r="AV7" s="464"/>
      <c r="AW7" s="464"/>
      <c r="AX7" s="464"/>
      <c r="AY7" s="465" t="s">
        <v>105</v>
      </c>
      <c r="AZ7" s="466"/>
      <c r="BA7" s="466"/>
      <c r="BB7" s="466"/>
      <c r="BC7" s="466"/>
      <c r="BD7" s="466"/>
      <c r="BE7" s="466"/>
      <c r="BF7" s="466"/>
      <c r="BG7" s="466"/>
      <c r="BH7" s="466"/>
      <c r="BI7" s="466"/>
      <c r="BJ7" s="466"/>
      <c r="BK7" s="466"/>
      <c r="BL7" s="466"/>
      <c r="BM7" s="467"/>
      <c r="BN7" s="431">
        <v>85878</v>
      </c>
      <c r="BO7" s="432"/>
      <c r="BP7" s="432"/>
      <c r="BQ7" s="432"/>
      <c r="BR7" s="432"/>
      <c r="BS7" s="432"/>
      <c r="BT7" s="432"/>
      <c r="BU7" s="433"/>
      <c r="BV7" s="431">
        <v>69749</v>
      </c>
      <c r="BW7" s="432"/>
      <c r="BX7" s="432"/>
      <c r="BY7" s="432"/>
      <c r="BZ7" s="432"/>
      <c r="CA7" s="432"/>
      <c r="CB7" s="432"/>
      <c r="CC7" s="433"/>
      <c r="CD7" s="434" t="s">
        <v>106</v>
      </c>
      <c r="CE7" s="435"/>
      <c r="CF7" s="435"/>
      <c r="CG7" s="435"/>
      <c r="CH7" s="435"/>
      <c r="CI7" s="435"/>
      <c r="CJ7" s="435"/>
      <c r="CK7" s="435"/>
      <c r="CL7" s="435"/>
      <c r="CM7" s="435"/>
      <c r="CN7" s="435"/>
      <c r="CO7" s="435"/>
      <c r="CP7" s="435"/>
      <c r="CQ7" s="435"/>
      <c r="CR7" s="435"/>
      <c r="CS7" s="436"/>
      <c r="CT7" s="431">
        <v>15110578</v>
      </c>
      <c r="CU7" s="432"/>
      <c r="CV7" s="432"/>
      <c r="CW7" s="432"/>
      <c r="CX7" s="432"/>
      <c r="CY7" s="432"/>
      <c r="CZ7" s="432"/>
      <c r="DA7" s="433"/>
      <c r="DB7" s="431">
        <v>14549262</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107</v>
      </c>
      <c r="AN8" s="461"/>
      <c r="AO8" s="461"/>
      <c r="AP8" s="461"/>
      <c r="AQ8" s="461"/>
      <c r="AR8" s="461"/>
      <c r="AS8" s="461"/>
      <c r="AT8" s="462"/>
      <c r="AU8" s="463" t="s">
        <v>108</v>
      </c>
      <c r="AV8" s="464"/>
      <c r="AW8" s="464"/>
      <c r="AX8" s="464"/>
      <c r="AY8" s="465" t="s">
        <v>109</v>
      </c>
      <c r="AZ8" s="466"/>
      <c r="BA8" s="466"/>
      <c r="BB8" s="466"/>
      <c r="BC8" s="466"/>
      <c r="BD8" s="466"/>
      <c r="BE8" s="466"/>
      <c r="BF8" s="466"/>
      <c r="BG8" s="466"/>
      <c r="BH8" s="466"/>
      <c r="BI8" s="466"/>
      <c r="BJ8" s="466"/>
      <c r="BK8" s="466"/>
      <c r="BL8" s="466"/>
      <c r="BM8" s="467"/>
      <c r="BN8" s="431">
        <v>378427</v>
      </c>
      <c r="BO8" s="432"/>
      <c r="BP8" s="432"/>
      <c r="BQ8" s="432"/>
      <c r="BR8" s="432"/>
      <c r="BS8" s="432"/>
      <c r="BT8" s="432"/>
      <c r="BU8" s="433"/>
      <c r="BV8" s="431">
        <v>182097</v>
      </c>
      <c r="BW8" s="432"/>
      <c r="BX8" s="432"/>
      <c r="BY8" s="432"/>
      <c r="BZ8" s="432"/>
      <c r="CA8" s="432"/>
      <c r="CB8" s="432"/>
      <c r="CC8" s="433"/>
      <c r="CD8" s="434" t="s">
        <v>110</v>
      </c>
      <c r="CE8" s="435"/>
      <c r="CF8" s="435"/>
      <c r="CG8" s="435"/>
      <c r="CH8" s="435"/>
      <c r="CI8" s="435"/>
      <c r="CJ8" s="435"/>
      <c r="CK8" s="435"/>
      <c r="CL8" s="435"/>
      <c r="CM8" s="435"/>
      <c r="CN8" s="435"/>
      <c r="CO8" s="435"/>
      <c r="CP8" s="435"/>
      <c r="CQ8" s="435"/>
      <c r="CR8" s="435"/>
      <c r="CS8" s="436"/>
      <c r="CT8" s="471">
        <v>0.71</v>
      </c>
      <c r="CU8" s="472"/>
      <c r="CV8" s="472"/>
      <c r="CW8" s="472"/>
      <c r="CX8" s="472"/>
      <c r="CY8" s="472"/>
      <c r="CZ8" s="472"/>
      <c r="DA8" s="473"/>
      <c r="DB8" s="471">
        <v>0.71</v>
      </c>
      <c r="DC8" s="472"/>
      <c r="DD8" s="472"/>
      <c r="DE8" s="472"/>
      <c r="DF8" s="472"/>
      <c r="DG8" s="472"/>
      <c r="DH8" s="472"/>
      <c r="DI8" s="473"/>
      <c r="DJ8" s="186"/>
      <c r="DK8" s="186"/>
      <c r="DL8" s="186"/>
      <c r="DM8" s="186"/>
      <c r="DN8" s="186"/>
      <c r="DO8" s="186"/>
    </row>
    <row r="9" spans="1:119" ht="18.75" customHeight="1" thickBot="1" x14ac:dyDescent="0.2">
      <c r="A9" s="187"/>
      <c r="B9" s="425" t="s">
        <v>111</v>
      </c>
      <c r="C9" s="426"/>
      <c r="D9" s="426"/>
      <c r="E9" s="426"/>
      <c r="F9" s="426"/>
      <c r="G9" s="426"/>
      <c r="H9" s="426"/>
      <c r="I9" s="426"/>
      <c r="J9" s="426"/>
      <c r="K9" s="474"/>
      <c r="L9" s="475" t="s">
        <v>112</v>
      </c>
      <c r="M9" s="476"/>
      <c r="N9" s="476"/>
      <c r="O9" s="476"/>
      <c r="P9" s="476"/>
      <c r="Q9" s="477"/>
      <c r="R9" s="478">
        <v>75033</v>
      </c>
      <c r="S9" s="479"/>
      <c r="T9" s="479"/>
      <c r="U9" s="479"/>
      <c r="V9" s="480"/>
      <c r="W9" s="388" t="s">
        <v>113</v>
      </c>
      <c r="X9" s="389"/>
      <c r="Y9" s="389"/>
      <c r="Z9" s="389"/>
      <c r="AA9" s="389"/>
      <c r="AB9" s="389"/>
      <c r="AC9" s="389"/>
      <c r="AD9" s="389"/>
      <c r="AE9" s="389"/>
      <c r="AF9" s="389"/>
      <c r="AG9" s="389"/>
      <c r="AH9" s="389"/>
      <c r="AI9" s="389"/>
      <c r="AJ9" s="389"/>
      <c r="AK9" s="389"/>
      <c r="AL9" s="390"/>
      <c r="AM9" s="460" t="s">
        <v>114</v>
      </c>
      <c r="AN9" s="461"/>
      <c r="AO9" s="461"/>
      <c r="AP9" s="461"/>
      <c r="AQ9" s="461"/>
      <c r="AR9" s="461"/>
      <c r="AS9" s="461"/>
      <c r="AT9" s="462"/>
      <c r="AU9" s="463" t="s">
        <v>94</v>
      </c>
      <c r="AV9" s="464"/>
      <c r="AW9" s="464"/>
      <c r="AX9" s="464"/>
      <c r="AY9" s="465" t="s">
        <v>115</v>
      </c>
      <c r="AZ9" s="466"/>
      <c r="BA9" s="466"/>
      <c r="BB9" s="466"/>
      <c r="BC9" s="466"/>
      <c r="BD9" s="466"/>
      <c r="BE9" s="466"/>
      <c r="BF9" s="466"/>
      <c r="BG9" s="466"/>
      <c r="BH9" s="466"/>
      <c r="BI9" s="466"/>
      <c r="BJ9" s="466"/>
      <c r="BK9" s="466"/>
      <c r="BL9" s="466"/>
      <c r="BM9" s="467"/>
      <c r="BN9" s="431">
        <v>196330</v>
      </c>
      <c r="BO9" s="432"/>
      <c r="BP9" s="432"/>
      <c r="BQ9" s="432"/>
      <c r="BR9" s="432"/>
      <c r="BS9" s="432"/>
      <c r="BT9" s="432"/>
      <c r="BU9" s="433"/>
      <c r="BV9" s="431">
        <v>-231656</v>
      </c>
      <c r="BW9" s="432"/>
      <c r="BX9" s="432"/>
      <c r="BY9" s="432"/>
      <c r="BZ9" s="432"/>
      <c r="CA9" s="432"/>
      <c r="CB9" s="432"/>
      <c r="CC9" s="433"/>
      <c r="CD9" s="434" t="s">
        <v>116</v>
      </c>
      <c r="CE9" s="435"/>
      <c r="CF9" s="435"/>
      <c r="CG9" s="435"/>
      <c r="CH9" s="435"/>
      <c r="CI9" s="435"/>
      <c r="CJ9" s="435"/>
      <c r="CK9" s="435"/>
      <c r="CL9" s="435"/>
      <c r="CM9" s="435"/>
      <c r="CN9" s="435"/>
      <c r="CO9" s="435"/>
      <c r="CP9" s="435"/>
      <c r="CQ9" s="435"/>
      <c r="CR9" s="435"/>
      <c r="CS9" s="436"/>
      <c r="CT9" s="428">
        <v>16.8</v>
      </c>
      <c r="CU9" s="429"/>
      <c r="CV9" s="429"/>
      <c r="CW9" s="429"/>
      <c r="CX9" s="429"/>
      <c r="CY9" s="429"/>
      <c r="CZ9" s="429"/>
      <c r="DA9" s="430"/>
      <c r="DB9" s="428">
        <v>17.7</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117</v>
      </c>
      <c r="M10" s="461"/>
      <c r="N10" s="461"/>
      <c r="O10" s="461"/>
      <c r="P10" s="461"/>
      <c r="Q10" s="462"/>
      <c r="R10" s="482">
        <v>76435</v>
      </c>
      <c r="S10" s="483"/>
      <c r="T10" s="483"/>
      <c r="U10" s="483"/>
      <c r="V10" s="484"/>
      <c r="W10" s="419"/>
      <c r="X10" s="420"/>
      <c r="Y10" s="420"/>
      <c r="Z10" s="420"/>
      <c r="AA10" s="420"/>
      <c r="AB10" s="420"/>
      <c r="AC10" s="420"/>
      <c r="AD10" s="420"/>
      <c r="AE10" s="420"/>
      <c r="AF10" s="420"/>
      <c r="AG10" s="420"/>
      <c r="AH10" s="420"/>
      <c r="AI10" s="420"/>
      <c r="AJ10" s="420"/>
      <c r="AK10" s="420"/>
      <c r="AL10" s="423"/>
      <c r="AM10" s="460" t="s">
        <v>118</v>
      </c>
      <c r="AN10" s="461"/>
      <c r="AO10" s="461"/>
      <c r="AP10" s="461"/>
      <c r="AQ10" s="461"/>
      <c r="AR10" s="461"/>
      <c r="AS10" s="461"/>
      <c r="AT10" s="462"/>
      <c r="AU10" s="463" t="s">
        <v>94</v>
      </c>
      <c r="AV10" s="464"/>
      <c r="AW10" s="464"/>
      <c r="AX10" s="464"/>
      <c r="AY10" s="465" t="s">
        <v>119</v>
      </c>
      <c r="AZ10" s="466"/>
      <c r="BA10" s="466"/>
      <c r="BB10" s="466"/>
      <c r="BC10" s="466"/>
      <c r="BD10" s="466"/>
      <c r="BE10" s="466"/>
      <c r="BF10" s="466"/>
      <c r="BG10" s="466"/>
      <c r="BH10" s="466"/>
      <c r="BI10" s="466"/>
      <c r="BJ10" s="466"/>
      <c r="BK10" s="466"/>
      <c r="BL10" s="466"/>
      <c r="BM10" s="467"/>
      <c r="BN10" s="431">
        <v>95498</v>
      </c>
      <c r="BO10" s="432"/>
      <c r="BP10" s="432"/>
      <c r="BQ10" s="432"/>
      <c r="BR10" s="432"/>
      <c r="BS10" s="432"/>
      <c r="BT10" s="432"/>
      <c r="BU10" s="433"/>
      <c r="BV10" s="431">
        <v>210718</v>
      </c>
      <c r="BW10" s="432"/>
      <c r="BX10" s="432"/>
      <c r="BY10" s="432"/>
      <c r="BZ10" s="432"/>
      <c r="CA10" s="432"/>
      <c r="CB10" s="432"/>
      <c r="CC10" s="433"/>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121</v>
      </c>
      <c r="M11" s="486"/>
      <c r="N11" s="486"/>
      <c r="O11" s="486"/>
      <c r="P11" s="486"/>
      <c r="Q11" s="487"/>
      <c r="R11" s="488" t="s">
        <v>122</v>
      </c>
      <c r="S11" s="489"/>
      <c r="T11" s="489"/>
      <c r="U11" s="489"/>
      <c r="V11" s="490"/>
      <c r="W11" s="419"/>
      <c r="X11" s="420"/>
      <c r="Y11" s="420"/>
      <c r="Z11" s="420"/>
      <c r="AA11" s="420"/>
      <c r="AB11" s="420"/>
      <c r="AC11" s="420"/>
      <c r="AD11" s="420"/>
      <c r="AE11" s="420"/>
      <c r="AF11" s="420"/>
      <c r="AG11" s="420"/>
      <c r="AH11" s="420"/>
      <c r="AI11" s="420"/>
      <c r="AJ11" s="420"/>
      <c r="AK11" s="420"/>
      <c r="AL11" s="423"/>
      <c r="AM11" s="460" t="s">
        <v>123</v>
      </c>
      <c r="AN11" s="461"/>
      <c r="AO11" s="461"/>
      <c r="AP11" s="461"/>
      <c r="AQ11" s="461"/>
      <c r="AR11" s="461"/>
      <c r="AS11" s="461"/>
      <c r="AT11" s="462"/>
      <c r="AU11" s="463" t="s">
        <v>94</v>
      </c>
      <c r="AV11" s="464"/>
      <c r="AW11" s="464"/>
      <c r="AX11" s="464"/>
      <c r="AY11" s="465" t="s">
        <v>124</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5108</v>
      </c>
      <c r="BW11" s="432"/>
      <c r="BX11" s="432"/>
      <c r="BY11" s="432"/>
      <c r="BZ11" s="432"/>
      <c r="CA11" s="432"/>
      <c r="CB11" s="432"/>
      <c r="CC11" s="433"/>
      <c r="CD11" s="434" t="s">
        <v>125</v>
      </c>
      <c r="CE11" s="435"/>
      <c r="CF11" s="435"/>
      <c r="CG11" s="435"/>
      <c r="CH11" s="435"/>
      <c r="CI11" s="435"/>
      <c r="CJ11" s="435"/>
      <c r="CK11" s="435"/>
      <c r="CL11" s="435"/>
      <c r="CM11" s="435"/>
      <c r="CN11" s="435"/>
      <c r="CO11" s="435"/>
      <c r="CP11" s="435"/>
      <c r="CQ11" s="435"/>
      <c r="CR11" s="435"/>
      <c r="CS11" s="436"/>
      <c r="CT11" s="471" t="s">
        <v>126</v>
      </c>
      <c r="CU11" s="472"/>
      <c r="CV11" s="472"/>
      <c r="CW11" s="472"/>
      <c r="CX11" s="472"/>
      <c r="CY11" s="472"/>
      <c r="CZ11" s="472"/>
      <c r="DA11" s="473"/>
      <c r="DB11" s="471" t="s">
        <v>126</v>
      </c>
      <c r="DC11" s="472"/>
      <c r="DD11" s="472"/>
      <c r="DE11" s="472"/>
      <c r="DF11" s="472"/>
      <c r="DG11" s="472"/>
      <c r="DH11" s="472"/>
      <c r="DI11" s="473"/>
      <c r="DJ11" s="186"/>
      <c r="DK11" s="186"/>
      <c r="DL11" s="186"/>
      <c r="DM11" s="186"/>
      <c r="DN11" s="186"/>
      <c r="DO11" s="186"/>
    </row>
    <row r="12" spans="1:119" ht="18.75" customHeight="1" x14ac:dyDescent="0.15">
      <c r="A12" s="187"/>
      <c r="B12" s="491" t="s">
        <v>127</v>
      </c>
      <c r="C12" s="492"/>
      <c r="D12" s="492"/>
      <c r="E12" s="492"/>
      <c r="F12" s="492"/>
      <c r="G12" s="492"/>
      <c r="H12" s="492"/>
      <c r="I12" s="492"/>
      <c r="J12" s="492"/>
      <c r="K12" s="493"/>
      <c r="L12" s="500" t="s">
        <v>128</v>
      </c>
      <c r="M12" s="501"/>
      <c r="N12" s="501"/>
      <c r="O12" s="501"/>
      <c r="P12" s="501"/>
      <c r="Q12" s="502"/>
      <c r="R12" s="503">
        <v>77614</v>
      </c>
      <c r="S12" s="504"/>
      <c r="T12" s="504"/>
      <c r="U12" s="504"/>
      <c r="V12" s="505"/>
      <c r="W12" s="506" t="s">
        <v>1</v>
      </c>
      <c r="X12" s="464"/>
      <c r="Y12" s="464"/>
      <c r="Z12" s="464"/>
      <c r="AA12" s="464"/>
      <c r="AB12" s="507"/>
      <c r="AC12" s="508" t="s">
        <v>129</v>
      </c>
      <c r="AD12" s="509"/>
      <c r="AE12" s="509"/>
      <c r="AF12" s="509"/>
      <c r="AG12" s="510"/>
      <c r="AH12" s="508" t="s">
        <v>130</v>
      </c>
      <c r="AI12" s="509"/>
      <c r="AJ12" s="509"/>
      <c r="AK12" s="509"/>
      <c r="AL12" s="511"/>
      <c r="AM12" s="460" t="s">
        <v>131</v>
      </c>
      <c r="AN12" s="461"/>
      <c r="AO12" s="461"/>
      <c r="AP12" s="461"/>
      <c r="AQ12" s="461"/>
      <c r="AR12" s="461"/>
      <c r="AS12" s="461"/>
      <c r="AT12" s="462"/>
      <c r="AU12" s="463" t="s">
        <v>132</v>
      </c>
      <c r="AV12" s="464"/>
      <c r="AW12" s="464"/>
      <c r="AX12" s="464"/>
      <c r="AY12" s="465" t="s">
        <v>133</v>
      </c>
      <c r="AZ12" s="466"/>
      <c r="BA12" s="466"/>
      <c r="BB12" s="466"/>
      <c r="BC12" s="466"/>
      <c r="BD12" s="466"/>
      <c r="BE12" s="466"/>
      <c r="BF12" s="466"/>
      <c r="BG12" s="466"/>
      <c r="BH12" s="466"/>
      <c r="BI12" s="466"/>
      <c r="BJ12" s="466"/>
      <c r="BK12" s="466"/>
      <c r="BL12" s="466"/>
      <c r="BM12" s="467"/>
      <c r="BN12" s="431">
        <v>4213</v>
      </c>
      <c r="BO12" s="432"/>
      <c r="BP12" s="432"/>
      <c r="BQ12" s="432"/>
      <c r="BR12" s="432"/>
      <c r="BS12" s="432"/>
      <c r="BT12" s="432"/>
      <c r="BU12" s="433"/>
      <c r="BV12" s="431">
        <v>2516</v>
      </c>
      <c r="BW12" s="432"/>
      <c r="BX12" s="432"/>
      <c r="BY12" s="432"/>
      <c r="BZ12" s="432"/>
      <c r="CA12" s="432"/>
      <c r="CB12" s="432"/>
      <c r="CC12" s="433"/>
      <c r="CD12" s="434" t="s">
        <v>134</v>
      </c>
      <c r="CE12" s="435"/>
      <c r="CF12" s="435"/>
      <c r="CG12" s="435"/>
      <c r="CH12" s="435"/>
      <c r="CI12" s="435"/>
      <c r="CJ12" s="435"/>
      <c r="CK12" s="435"/>
      <c r="CL12" s="435"/>
      <c r="CM12" s="435"/>
      <c r="CN12" s="435"/>
      <c r="CO12" s="435"/>
      <c r="CP12" s="435"/>
      <c r="CQ12" s="435"/>
      <c r="CR12" s="435"/>
      <c r="CS12" s="436"/>
      <c r="CT12" s="471" t="s">
        <v>135</v>
      </c>
      <c r="CU12" s="472"/>
      <c r="CV12" s="472"/>
      <c r="CW12" s="472"/>
      <c r="CX12" s="472"/>
      <c r="CY12" s="472"/>
      <c r="CZ12" s="472"/>
      <c r="DA12" s="473"/>
      <c r="DB12" s="471" t="s">
        <v>135</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136</v>
      </c>
      <c r="N13" s="523"/>
      <c r="O13" s="523"/>
      <c r="P13" s="523"/>
      <c r="Q13" s="524"/>
      <c r="R13" s="515">
        <v>77020</v>
      </c>
      <c r="S13" s="516"/>
      <c r="T13" s="516"/>
      <c r="U13" s="516"/>
      <c r="V13" s="517"/>
      <c r="W13" s="447" t="s">
        <v>137</v>
      </c>
      <c r="X13" s="448"/>
      <c r="Y13" s="448"/>
      <c r="Z13" s="448"/>
      <c r="AA13" s="448"/>
      <c r="AB13" s="438"/>
      <c r="AC13" s="482">
        <v>302</v>
      </c>
      <c r="AD13" s="483"/>
      <c r="AE13" s="483"/>
      <c r="AF13" s="483"/>
      <c r="AG13" s="525"/>
      <c r="AH13" s="482">
        <v>260</v>
      </c>
      <c r="AI13" s="483"/>
      <c r="AJ13" s="483"/>
      <c r="AK13" s="483"/>
      <c r="AL13" s="484"/>
      <c r="AM13" s="460" t="s">
        <v>138</v>
      </c>
      <c r="AN13" s="461"/>
      <c r="AO13" s="461"/>
      <c r="AP13" s="461"/>
      <c r="AQ13" s="461"/>
      <c r="AR13" s="461"/>
      <c r="AS13" s="461"/>
      <c r="AT13" s="462"/>
      <c r="AU13" s="463" t="s">
        <v>139</v>
      </c>
      <c r="AV13" s="464"/>
      <c r="AW13" s="464"/>
      <c r="AX13" s="464"/>
      <c r="AY13" s="465" t="s">
        <v>140</v>
      </c>
      <c r="AZ13" s="466"/>
      <c r="BA13" s="466"/>
      <c r="BB13" s="466"/>
      <c r="BC13" s="466"/>
      <c r="BD13" s="466"/>
      <c r="BE13" s="466"/>
      <c r="BF13" s="466"/>
      <c r="BG13" s="466"/>
      <c r="BH13" s="466"/>
      <c r="BI13" s="466"/>
      <c r="BJ13" s="466"/>
      <c r="BK13" s="466"/>
      <c r="BL13" s="466"/>
      <c r="BM13" s="467"/>
      <c r="BN13" s="431">
        <v>287615</v>
      </c>
      <c r="BO13" s="432"/>
      <c r="BP13" s="432"/>
      <c r="BQ13" s="432"/>
      <c r="BR13" s="432"/>
      <c r="BS13" s="432"/>
      <c r="BT13" s="432"/>
      <c r="BU13" s="433"/>
      <c r="BV13" s="431">
        <v>-18346</v>
      </c>
      <c r="BW13" s="432"/>
      <c r="BX13" s="432"/>
      <c r="BY13" s="432"/>
      <c r="BZ13" s="432"/>
      <c r="CA13" s="432"/>
      <c r="CB13" s="432"/>
      <c r="CC13" s="433"/>
      <c r="CD13" s="434" t="s">
        <v>141</v>
      </c>
      <c r="CE13" s="435"/>
      <c r="CF13" s="435"/>
      <c r="CG13" s="435"/>
      <c r="CH13" s="435"/>
      <c r="CI13" s="435"/>
      <c r="CJ13" s="435"/>
      <c r="CK13" s="435"/>
      <c r="CL13" s="435"/>
      <c r="CM13" s="435"/>
      <c r="CN13" s="435"/>
      <c r="CO13" s="435"/>
      <c r="CP13" s="435"/>
      <c r="CQ13" s="435"/>
      <c r="CR13" s="435"/>
      <c r="CS13" s="436"/>
      <c r="CT13" s="428">
        <v>9.4</v>
      </c>
      <c r="CU13" s="429"/>
      <c r="CV13" s="429"/>
      <c r="CW13" s="429"/>
      <c r="CX13" s="429"/>
      <c r="CY13" s="429"/>
      <c r="CZ13" s="429"/>
      <c r="DA13" s="430"/>
      <c r="DB13" s="428">
        <v>9.4</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142</v>
      </c>
      <c r="M14" s="513"/>
      <c r="N14" s="513"/>
      <c r="O14" s="513"/>
      <c r="P14" s="513"/>
      <c r="Q14" s="514"/>
      <c r="R14" s="515">
        <v>77632</v>
      </c>
      <c r="S14" s="516"/>
      <c r="T14" s="516"/>
      <c r="U14" s="516"/>
      <c r="V14" s="517"/>
      <c r="W14" s="421"/>
      <c r="X14" s="422"/>
      <c r="Y14" s="422"/>
      <c r="Z14" s="422"/>
      <c r="AA14" s="422"/>
      <c r="AB14" s="411"/>
      <c r="AC14" s="518">
        <v>0.9</v>
      </c>
      <c r="AD14" s="519"/>
      <c r="AE14" s="519"/>
      <c r="AF14" s="519"/>
      <c r="AG14" s="520"/>
      <c r="AH14" s="518">
        <v>0.8</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143</v>
      </c>
      <c r="CE14" s="527"/>
      <c r="CF14" s="527"/>
      <c r="CG14" s="527"/>
      <c r="CH14" s="527"/>
      <c r="CI14" s="527"/>
      <c r="CJ14" s="527"/>
      <c r="CK14" s="527"/>
      <c r="CL14" s="527"/>
      <c r="CM14" s="527"/>
      <c r="CN14" s="527"/>
      <c r="CO14" s="527"/>
      <c r="CP14" s="527"/>
      <c r="CQ14" s="527"/>
      <c r="CR14" s="527"/>
      <c r="CS14" s="528"/>
      <c r="CT14" s="529">
        <v>69.400000000000006</v>
      </c>
      <c r="CU14" s="530"/>
      <c r="CV14" s="530"/>
      <c r="CW14" s="530"/>
      <c r="CX14" s="530"/>
      <c r="CY14" s="530"/>
      <c r="CZ14" s="530"/>
      <c r="DA14" s="531"/>
      <c r="DB14" s="529">
        <v>86.7</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144</v>
      </c>
      <c r="N15" s="523"/>
      <c r="O15" s="523"/>
      <c r="P15" s="523"/>
      <c r="Q15" s="524"/>
      <c r="R15" s="515">
        <v>77081</v>
      </c>
      <c r="S15" s="516"/>
      <c r="T15" s="516"/>
      <c r="U15" s="516"/>
      <c r="V15" s="517"/>
      <c r="W15" s="447" t="s">
        <v>145</v>
      </c>
      <c r="X15" s="448"/>
      <c r="Y15" s="448"/>
      <c r="Z15" s="448"/>
      <c r="AA15" s="448"/>
      <c r="AB15" s="438"/>
      <c r="AC15" s="482">
        <v>8126</v>
      </c>
      <c r="AD15" s="483"/>
      <c r="AE15" s="483"/>
      <c r="AF15" s="483"/>
      <c r="AG15" s="525"/>
      <c r="AH15" s="482">
        <v>8516</v>
      </c>
      <c r="AI15" s="483"/>
      <c r="AJ15" s="483"/>
      <c r="AK15" s="483"/>
      <c r="AL15" s="484"/>
      <c r="AM15" s="460"/>
      <c r="AN15" s="461"/>
      <c r="AO15" s="461"/>
      <c r="AP15" s="461"/>
      <c r="AQ15" s="461"/>
      <c r="AR15" s="461"/>
      <c r="AS15" s="461"/>
      <c r="AT15" s="462"/>
      <c r="AU15" s="463"/>
      <c r="AV15" s="464"/>
      <c r="AW15" s="464"/>
      <c r="AX15" s="464"/>
      <c r="AY15" s="391" t="s">
        <v>146</v>
      </c>
      <c r="AZ15" s="392"/>
      <c r="BA15" s="392"/>
      <c r="BB15" s="392"/>
      <c r="BC15" s="392"/>
      <c r="BD15" s="392"/>
      <c r="BE15" s="392"/>
      <c r="BF15" s="392"/>
      <c r="BG15" s="392"/>
      <c r="BH15" s="392"/>
      <c r="BI15" s="392"/>
      <c r="BJ15" s="392"/>
      <c r="BK15" s="392"/>
      <c r="BL15" s="392"/>
      <c r="BM15" s="393"/>
      <c r="BN15" s="394">
        <v>8576273</v>
      </c>
      <c r="BO15" s="395"/>
      <c r="BP15" s="395"/>
      <c r="BQ15" s="395"/>
      <c r="BR15" s="395"/>
      <c r="BS15" s="395"/>
      <c r="BT15" s="395"/>
      <c r="BU15" s="396"/>
      <c r="BV15" s="394">
        <v>8045516</v>
      </c>
      <c r="BW15" s="395"/>
      <c r="BX15" s="395"/>
      <c r="BY15" s="395"/>
      <c r="BZ15" s="395"/>
      <c r="CA15" s="395"/>
      <c r="CB15" s="395"/>
      <c r="CC15" s="396"/>
      <c r="CD15" s="532" t="s">
        <v>147</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148</v>
      </c>
      <c r="M16" s="543"/>
      <c r="N16" s="543"/>
      <c r="O16" s="543"/>
      <c r="P16" s="543"/>
      <c r="Q16" s="544"/>
      <c r="R16" s="535" t="s">
        <v>149</v>
      </c>
      <c r="S16" s="536"/>
      <c r="T16" s="536"/>
      <c r="U16" s="536"/>
      <c r="V16" s="537"/>
      <c r="W16" s="421"/>
      <c r="X16" s="422"/>
      <c r="Y16" s="422"/>
      <c r="Z16" s="422"/>
      <c r="AA16" s="422"/>
      <c r="AB16" s="411"/>
      <c r="AC16" s="518">
        <v>25.6</v>
      </c>
      <c r="AD16" s="519"/>
      <c r="AE16" s="519"/>
      <c r="AF16" s="519"/>
      <c r="AG16" s="520"/>
      <c r="AH16" s="518">
        <v>26.7</v>
      </c>
      <c r="AI16" s="519"/>
      <c r="AJ16" s="519"/>
      <c r="AK16" s="519"/>
      <c r="AL16" s="521"/>
      <c r="AM16" s="460"/>
      <c r="AN16" s="461"/>
      <c r="AO16" s="461"/>
      <c r="AP16" s="461"/>
      <c r="AQ16" s="461"/>
      <c r="AR16" s="461"/>
      <c r="AS16" s="461"/>
      <c r="AT16" s="462"/>
      <c r="AU16" s="463"/>
      <c r="AV16" s="464"/>
      <c r="AW16" s="464"/>
      <c r="AX16" s="464"/>
      <c r="AY16" s="465" t="s">
        <v>150</v>
      </c>
      <c r="AZ16" s="466"/>
      <c r="BA16" s="466"/>
      <c r="BB16" s="466"/>
      <c r="BC16" s="466"/>
      <c r="BD16" s="466"/>
      <c r="BE16" s="466"/>
      <c r="BF16" s="466"/>
      <c r="BG16" s="466"/>
      <c r="BH16" s="466"/>
      <c r="BI16" s="466"/>
      <c r="BJ16" s="466"/>
      <c r="BK16" s="466"/>
      <c r="BL16" s="466"/>
      <c r="BM16" s="467"/>
      <c r="BN16" s="431">
        <v>11959998</v>
      </c>
      <c r="BO16" s="432"/>
      <c r="BP16" s="432"/>
      <c r="BQ16" s="432"/>
      <c r="BR16" s="432"/>
      <c r="BS16" s="432"/>
      <c r="BT16" s="432"/>
      <c r="BU16" s="433"/>
      <c r="BV16" s="431">
        <v>11478605</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151</v>
      </c>
      <c r="N17" s="539"/>
      <c r="O17" s="539"/>
      <c r="P17" s="539"/>
      <c r="Q17" s="540"/>
      <c r="R17" s="535" t="s">
        <v>152</v>
      </c>
      <c r="S17" s="536"/>
      <c r="T17" s="536"/>
      <c r="U17" s="536"/>
      <c r="V17" s="537"/>
      <c r="W17" s="447" t="s">
        <v>153</v>
      </c>
      <c r="X17" s="448"/>
      <c r="Y17" s="448"/>
      <c r="Z17" s="448"/>
      <c r="AA17" s="448"/>
      <c r="AB17" s="438"/>
      <c r="AC17" s="482">
        <v>23370</v>
      </c>
      <c r="AD17" s="483"/>
      <c r="AE17" s="483"/>
      <c r="AF17" s="483"/>
      <c r="AG17" s="525"/>
      <c r="AH17" s="482">
        <v>23168</v>
      </c>
      <c r="AI17" s="483"/>
      <c r="AJ17" s="483"/>
      <c r="AK17" s="483"/>
      <c r="AL17" s="484"/>
      <c r="AM17" s="460"/>
      <c r="AN17" s="461"/>
      <c r="AO17" s="461"/>
      <c r="AP17" s="461"/>
      <c r="AQ17" s="461"/>
      <c r="AR17" s="461"/>
      <c r="AS17" s="461"/>
      <c r="AT17" s="462"/>
      <c r="AU17" s="463"/>
      <c r="AV17" s="464"/>
      <c r="AW17" s="464"/>
      <c r="AX17" s="464"/>
      <c r="AY17" s="465" t="s">
        <v>154</v>
      </c>
      <c r="AZ17" s="466"/>
      <c r="BA17" s="466"/>
      <c r="BB17" s="466"/>
      <c r="BC17" s="466"/>
      <c r="BD17" s="466"/>
      <c r="BE17" s="466"/>
      <c r="BF17" s="466"/>
      <c r="BG17" s="466"/>
      <c r="BH17" s="466"/>
      <c r="BI17" s="466"/>
      <c r="BJ17" s="466"/>
      <c r="BK17" s="466"/>
      <c r="BL17" s="466"/>
      <c r="BM17" s="467"/>
      <c r="BN17" s="431">
        <v>10881292</v>
      </c>
      <c r="BO17" s="432"/>
      <c r="BP17" s="432"/>
      <c r="BQ17" s="432"/>
      <c r="BR17" s="432"/>
      <c r="BS17" s="432"/>
      <c r="BT17" s="432"/>
      <c r="BU17" s="433"/>
      <c r="BV17" s="431">
        <v>10269739</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155</v>
      </c>
      <c r="C18" s="474"/>
      <c r="D18" s="474"/>
      <c r="E18" s="546"/>
      <c r="F18" s="546"/>
      <c r="G18" s="546"/>
      <c r="H18" s="546"/>
      <c r="I18" s="546"/>
      <c r="J18" s="546"/>
      <c r="K18" s="546"/>
      <c r="L18" s="547">
        <v>25.55</v>
      </c>
      <c r="M18" s="547"/>
      <c r="N18" s="547"/>
      <c r="O18" s="547"/>
      <c r="P18" s="547"/>
      <c r="Q18" s="547"/>
      <c r="R18" s="548"/>
      <c r="S18" s="548"/>
      <c r="T18" s="548"/>
      <c r="U18" s="548"/>
      <c r="V18" s="549"/>
      <c r="W18" s="449"/>
      <c r="X18" s="450"/>
      <c r="Y18" s="450"/>
      <c r="Z18" s="450"/>
      <c r="AA18" s="450"/>
      <c r="AB18" s="441"/>
      <c r="AC18" s="550">
        <v>73.5</v>
      </c>
      <c r="AD18" s="551"/>
      <c r="AE18" s="551"/>
      <c r="AF18" s="551"/>
      <c r="AG18" s="552"/>
      <c r="AH18" s="550">
        <v>72.5</v>
      </c>
      <c r="AI18" s="551"/>
      <c r="AJ18" s="551"/>
      <c r="AK18" s="551"/>
      <c r="AL18" s="553"/>
      <c r="AM18" s="460"/>
      <c r="AN18" s="461"/>
      <c r="AO18" s="461"/>
      <c r="AP18" s="461"/>
      <c r="AQ18" s="461"/>
      <c r="AR18" s="461"/>
      <c r="AS18" s="461"/>
      <c r="AT18" s="462"/>
      <c r="AU18" s="463"/>
      <c r="AV18" s="464"/>
      <c r="AW18" s="464"/>
      <c r="AX18" s="464"/>
      <c r="AY18" s="465" t="s">
        <v>156</v>
      </c>
      <c r="AZ18" s="466"/>
      <c r="BA18" s="466"/>
      <c r="BB18" s="466"/>
      <c r="BC18" s="466"/>
      <c r="BD18" s="466"/>
      <c r="BE18" s="466"/>
      <c r="BF18" s="466"/>
      <c r="BG18" s="466"/>
      <c r="BH18" s="466"/>
      <c r="BI18" s="466"/>
      <c r="BJ18" s="466"/>
      <c r="BK18" s="466"/>
      <c r="BL18" s="466"/>
      <c r="BM18" s="467"/>
      <c r="BN18" s="431">
        <v>14113184</v>
      </c>
      <c r="BO18" s="432"/>
      <c r="BP18" s="432"/>
      <c r="BQ18" s="432"/>
      <c r="BR18" s="432"/>
      <c r="BS18" s="432"/>
      <c r="BT18" s="432"/>
      <c r="BU18" s="433"/>
      <c r="BV18" s="431">
        <v>14592480</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157</v>
      </c>
      <c r="C19" s="474"/>
      <c r="D19" s="474"/>
      <c r="E19" s="546"/>
      <c r="F19" s="546"/>
      <c r="G19" s="546"/>
      <c r="H19" s="546"/>
      <c r="I19" s="546"/>
      <c r="J19" s="546"/>
      <c r="K19" s="546"/>
      <c r="L19" s="554">
        <v>2937</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158</v>
      </c>
      <c r="AZ19" s="466"/>
      <c r="BA19" s="466"/>
      <c r="BB19" s="466"/>
      <c r="BC19" s="466"/>
      <c r="BD19" s="466"/>
      <c r="BE19" s="466"/>
      <c r="BF19" s="466"/>
      <c r="BG19" s="466"/>
      <c r="BH19" s="466"/>
      <c r="BI19" s="466"/>
      <c r="BJ19" s="466"/>
      <c r="BK19" s="466"/>
      <c r="BL19" s="466"/>
      <c r="BM19" s="467"/>
      <c r="BN19" s="431">
        <v>17409533</v>
      </c>
      <c r="BO19" s="432"/>
      <c r="BP19" s="432"/>
      <c r="BQ19" s="432"/>
      <c r="BR19" s="432"/>
      <c r="BS19" s="432"/>
      <c r="BT19" s="432"/>
      <c r="BU19" s="433"/>
      <c r="BV19" s="431">
        <v>16504892</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159</v>
      </c>
      <c r="C20" s="474"/>
      <c r="D20" s="474"/>
      <c r="E20" s="546"/>
      <c r="F20" s="546"/>
      <c r="G20" s="546"/>
      <c r="H20" s="546"/>
      <c r="I20" s="546"/>
      <c r="J20" s="546"/>
      <c r="K20" s="546"/>
      <c r="L20" s="554">
        <v>29569</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160</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161</v>
      </c>
      <c r="C22" s="569"/>
      <c r="D22" s="570"/>
      <c r="E22" s="443" t="s">
        <v>1</v>
      </c>
      <c r="F22" s="448"/>
      <c r="G22" s="448"/>
      <c r="H22" s="448"/>
      <c r="I22" s="448"/>
      <c r="J22" s="448"/>
      <c r="K22" s="438"/>
      <c r="L22" s="443" t="s">
        <v>162</v>
      </c>
      <c r="M22" s="448"/>
      <c r="N22" s="448"/>
      <c r="O22" s="448"/>
      <c r="P22" s="438"/>
      <c r="Q22" s="577" t="s">
        <v>163</v>
      </c>
      <c r="R22" s="578"/>
      <c r="S22" s="578"/>
      <c r="T22" s="578"/>
      <c r="U22" s="578"/>
      <c r="V22" s="579"/>
      <c r="W22" s="583" t="s">
        <v>164</v>
      </c>
      <c r="X22" s="569"/>
      <c r="Y22" s="570"/>
      <c r="Z22" s="443" t="s">
        <v>1</v>
      </c>
      <c r="AA22" s="448"/>
      <c r="AB22" s="448"/>
      <c r="AC22" s="448"/>
      <c r="AD22" s="448"/>
      <c r="AE22" s="448"/>
      <c r="AF22" s="448"/>
      <c r="AG22" s="438"/>
      <c r="AH22" s="596" t="s">
        <v>165</v>
      </c>
      <c r="AI22" s="448"/>
      <c r="AJ22" s="448"/>
      <c r="AK22" s="448"/>
      <c r="AL22" s="438"/>
      <c r="AM22" s="596" t="s">
        <v>166</v>
      </c>
      <c r="AN22" s="597"/>
      <c r="AO22" s="597"/>
      <c r="AP22" s="597"/>
      <c r="AQ22" s="597"/>
      <c r="AR22" s="598"/>
      <c r="AS22" s="577" t="s">
        <v>163</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167</v>
      </c>
      <c r="AZ23" s="392"/>
      <c r="BA23" s="392"/>
      <c r="BB23" s="392"/>
      <c r="BC23" s="392"/>
      <c r="BD23" s="392"/>
      <c r="BE23" s="392"/>
      <c r="BF23" s="392"/>
      <c r="BG23" s="392"/>
      <c r="BH23" s="392"/>
      <c r="BI23" s="392"/>
      <c r="BJ23" s="392"/>
      <c r="BK23" s="392"/>
      <c r="BL23" s="392"/>
      <c r="BM23" s="393"/>
      <c r="BN23" s="431">
        <v>28227912</v>
      </c>
      <c r="BO23" s="432"/>
      <c r="BP23" s="432"/>
      <c r="BQ23" s="432"/>
      <c r="BR23" s="432"/>
      <c r="BS23" s="432"/>
      <c r="BT23" s="432"/>
      <c r="BU23" s="433"/>
      <c r="BV23" s="431">
        <v>28302262</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168</v>
      </c>
      <c r="F24" s="461"/>
      <c r="G24" s="461"/>
      <c r="H24" s="461"/>
      <c r="I24" s="461"/>
      <c r="J24" s="461"/>
      <c r="K24" s="462"/>
      <c r="L24" s="482">
        <v>1</v>
      </c>
      <c r="M24" s="483"/>
      <c r="N24" s="483"/>
      <c r="O24" s="483"/>
      <c r="P24" s="525"/>
      <c r="Q24" s="482">
        <v>7425</v>
      </c>
      <c r="R24" s="483"/>
      <c r="S24" s="483"/>
      <c r="T24" s="483"/>
      <c r="U24" s="483"/>
      <c r="V24" s="525"/>
      <c r="W24" s="584"/>
      <c r="X24" s="572"/>
      <c r="Y24" s="573"/>
      <c r="Z24" s="481" t="s">
        <v>169</v>
      </c>
      <c r="AA24" s="461"/>
      <c r="AB24" s="461"/>
      <c r="AC24" s="461"/>
      <c r="AD24" s="461"/>
      <c r="AE24" s="461"/>
      <c r="AF24" s="461"/>
      <c r="AG24" s="462"/>
      <c r="AH24" s="482">
        <v>452</v>
      </c>
      <c r="AI24" s="483"/>
      <c r="AJ24" s="483"/>
      <c r="AK24" s="483"/>
      <c r="AL24" s="525"/>
      <c r="AM24" s="482">
        <v>1462672</v>
      </c>
      <c r="AN24" s="483"/>
      <c r="AO24" s="483"/>
      <c r="AP24" s="483"/>
      <c r="AQ24" s="483"/>
      <c r="AR24" s="525"/>
      <c r="AS24" s="482">
        <v>3236</v>
      </c>
      <c r="AT24" s="483"/>
      <c r="AU24" s="483"/>
      <c r="AV24" s="483"/>
      <c r="AW24" s="483"/>
      <c r="AX24" s="484"/>
      <c r="AY24" s="604" t="s">
        <v>170</v>
      </c>
      <c r="AZ24" s="605"/>
      <c r="BA24" s="605"/>
      <c r="BB24" s="605"/>
      <c r="BC24" s="605"/>
      <c r="BD24" s="605"/>
      <c r="BE24" s="605"/>
      <c r="BF24" s="605"/>
      <c r="BG24" s="605"/>
      <c r="BH24" s="605"/>
      <c r="BI24" s="605"/>
      <c r="BJ24" s="605"/>
      <c r="BK24" s="605"/>
      <c r="BL24" s="605"/>
      <c r="BM24" s="606"/>
      <c r="BN24" s="431">
        <v>18007646</v>
      </c>
      <c r="BO24" s="432"/>
      <c r="BP24" s="432"/>
      <c r="BQ24" s="432"/>
      <c r="BR24" s="432"/>
      <c r="BS24" s="432"/>
      <c r="BT24" s="432"/>
      <c r="BU24" s="433"/>
      <c r="BV24" s="431">
        <v>17390367</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171</v>
      </c>
      <c r="F25" s="461"/>
      <c r="G25" s="461"/>
      <c r="H25" s="461"/>
      <c r="I25" s="461"/>
      <c r="J25" s="461"/>
      <c r="K25" s="462"/>
      <c r="L25" s="482">
        <v>2</v>
      </c>
      <c r="M25" s="483"/>
      <c r="N25" s="483"/>
      <c r="O25" s="483"/>
      <c r="P25" s="525"/>
      <c r="Q25" s="482">
        <v>7000</v>
      </c>
      <c r="R25" s="483"/>
      <c r="S25" s="483"/>
      <c r="T25" s="483"/>
      <c r="U25" s="483"/>
      <c r="V25" s="525"/>
      <c r="W25" s="584"/>
      <c r="X25" s="572"/>
      <c r="Y25" s="573"/>
      <c r="Z25" s="481" t="s">
        <v>172</v>
      </c>
      <c r="AA25" s="461"/>
      <c r="AB25" s="461"/>
      <c r="AC25" s="461"/>
      <c r="AD25" s="461"/>
      <c r="AE25" s="461"/>
      <c r="AF25" s="461"/>
      <c r="AG25" s="462"/>
      <c r="AH25" s="482">
        <v>78</v>
      </c>
      <c r="AI25" s="483"/>
      <c r="AJ25" s="483"/>
      <c r="AK25" s="483"/>
      <c r="AL25" s="525"/>
      <c r="AM25" s="482">
        <v>243282</v>
      </c>
      <c r="AN25" s="483"/>
      <c r="AO25" s="483"/>
      <c r="AP25" s="483"/>
      <c r="AQ25" s="483"/>
      <c r="AR25" s="525"/>
      <c r="AS25" s="482">
        <v>3119</v>
      </c>
      <c r="AT25" s="483"/>
      <c r="AU25" s="483"/>
      <c r="AV25" s="483"/>
      <c r="AW25" s="483"/>
      <c r="AX25" s="484"/>
      <c r="AY25" s="391" t="s">
        <v>173</v>
      </c>
      <c r="AZ25" s="392"/>
      <c r="BA25" s="392"/>
      <c r="BB25" s="392"/>
      <c r="BC25" s="392"/>
      <c r="BD25" s="392"/>
      <c r="BE25" s="392"/>
      <c r="BF25" s="392"/>
      <c r="BG25" s="392"/>
      <c r="BH25" s="392"/>
      <c r="BI25" s="392"/>
      <c r="BJ25" s="392"/>
      <c r="BK25" s="392"/>
      <c r="BL25" s="392"/>
      <c r="BM25" s="393"/>
      <c r="BN25" s="394">
        <v>11147886</v>
      </c>
      <c r="BO25" s="395"/>
      <c r="BP25" s="395"/>
      <c r="BQ25" s="395"/>
      <c r="BR25" s="395"/>
      <c r="BS25" s="395"/>
      <c r="BT25" s="395"/>
      <c r="BU25" s="396"/>
      <c r="BV25" s="394">
        <v>10088611</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174</v>
      </c>
      <c r="F26" s="461"/>
      <c r="G26" s="461"/>
      <c r="H26" s="461"/>
      <c r="I26" s="461"/>
      <c r="J26" s="461"/>
      <c r="K26" s="462"/>
      <c r="L26" s="482">
        <v>1</v>
      </c>
      <c r="M26" s="483"/>
      <c r="N26" s="483"/>
      <c r="O26" s="483"/>
      <c r="P26" s="525"/>
      <c r="Q26" s="482">
        <v>6160</v>
      </c>
      <c r="R26" s="483"/>
      <c r="S26" s="483"/>
      <c r="T26" s="483"/>
      <c r="U26" s="483"/>
      <c r="V26" s="525"/>
      <c r="W26" s="584"/>
      <c r="X26" s="572"/>
      <c r="Y26" s="573"/>
      <c r="Z26" s="481" t="s">
        <v>175</v>
      </c>
      <c r="AA26" s="594"/>
      <c r="AB26" s="594"/>
      <c r="AC26" s="594"/>
      <c r="AD26" s="594"/>
      <c r="AE26" s="594"/>
      <c r="AF26" s="594"/>
      <c r="AG26" s="595"/>
      <c r="AH26" s="482">
        <v>40</v>
      </c>
      <c r="AI26" s="483"/>
      <c r="AJ26" s="483"/>
      <c r="AK26" s="483"/>
      <c r="AL26" s="525"/>
      <c r="AM26" s="482">
        <v>140480</v>
      </c>
      <c r="AN26" s="483"/>
      <c r="AO26" s="483"/>
      <c r="AP26" s="483"/>
      <c r="AQ26" s="483"/>
      <c r="AR26" s="525"/>
      <c r="AS26" s="482">
        <v>3512</v>
      </c>
      <c r="AT26" s="483"/>
      <c r="AU26" s="483"/>
      <c r="AV26" s="483"/>
      <c r="AW26" s="483"/>
      <c r="AX26" s="484"/>
      <c r="AY26" s="434" t="s">
        <v>176</v>
      </c>
      <c r="AZ26" s="435"/>
      <c r="BA26" s="435"/>
      <c r="BB26" s="435"/>
      <c r="BC26" s="435"/>
      <c r="BD26" s="435"/>
      <c r="BE26" s="435"/>
      <c r="BF26" s="435"/>
      <c r="BG26" s="435"/>
      <c r="BH26" s="435"/>
      <c r="BI26" s="435"/>
      <c r="BJ26" s="435"/>
      <c r="BK26" s="435"/>
      <c r="BL26" s="435"/>
      <c r="BM26" s="436"/>
      <c r="BN26" s="431" t="s">
        <v>135</v>
      </c>
      <c r="BO26" s="432"/>
      <c r="BP26" s="432"/>
      <c r="BQ26" s="432"/>
      <c r="BR26" s="432"/>
      <c r="BS26" s="432"/>
      <c r="BT26" s="432"/>
      <c r="BU26" s="433"/>
      <c r="BV26" s="431" t="s">
        <v>126</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177</v>
      </c>
      <c r="F27" s="461"/>
      <c r="G27" s="461"/>
      <c r="H27" s="461"/>
      <c r="I27" s="461"/>
      <c r="J27" s="461"/>
      <c r="K27" s="462"/>
      <c r="L27" s="482">
        <v>1</v>
      </c>
      <c r="M27" s="483"/>
      <c r="N27" s="483"/>
      <c r="O27" s="483"/>
      <c r="P27" s="525"/>
      <c r="Q27" s="482">
        <v>6210</v>
      </c>
      <c r="R27" s="483"/>
      <c r="S27" s="483"/>
      <c r="T27" s="483"/>
      <c r="U27" s="483"/>
      <c r="V27" s="525"/>
      <c r="W27" s="584"/>
      <c r="X27" s="572"/>
      <c r="Y27" s="573"/>
      <c r="Z27" s="481" t="s">
        <v>178</v>
      </c>
      <c r="AA27" s="461"/>
      <c r="AB27" s="461"/>
      <c r="AC27" s="461"/>
      <c r="AD27" s="461"/>
      <c r="AE27" s="461"/>
      <c r="AF27" s="461"/>
      <c r="AG27" s="462"/>
      <c r="AH27" s="482">
        <v>30</v>
      </c>
      <c r="AI27" s="483"/>
      <c r="AJ27" s="483"/>
      <c r="AK27" s="483"/>
      <c r="AL27" s="525"/>
      <c r="AM27" s="482">
        <v>95748</v>
      </c>
      <c r="AN27" s="483"/>
      <c r="AO27" s="483"/>
      <c r="AP27" s="483"/>
      <c r="AQ27" s="483"/>
      <c r="AR27" s="525"/>
      <c r="AS27" s="482">
        <v>3192</v>
      </c>
      <c r="AT27" s="483"/>
      <c r="AU27" s="483"/>
      <c r="AV27" s="483"/>
      <c r="AW27" s="483"/>
      <c r="AX27" s="484"/>
      <c r="AY27" s="526" t="s">
        <v>179</v>
      </c>
      <c r="AZ27" s="527"/>
      <c r="BA27" s="527"/>
      <c r="BB27" s="527"/>
      <c r="BC27" s="527"/>
      <c r="BD27" s="527"/>
      <c r="BE27" s="527"/>
      <c r="BF27" s="527"/>
      <c r="BG27" s="527"/>
      <c r="BH27" s="527"/>
      <c r="BI27" s="527"/>
      <c r="BJ27" s="527"/>
      <c r="BK27" s="527"/>
      <c r="BL27" s="527"/>
      <c r="BM27" s="528"/>
      <c r="BN27" s="607" t="s">
        <v>135</v>
      </c>
      <c r="BO27" s="608"/>
      <c r="BP27" s="608"/>
      <c r="BQ27" s="608"/>
      <c r="BR27" s="608"/>
      <c r="BS27" s="608"/>
      <c r="BT27" s="608"/>
      <c r="BU27" s="609"/>
      <c r="BV27" s="607" t="s">
        <v>135</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180</v>
      </c>
      <c r="F28" s="461"/>
      <c r="G28" s="461"/>
      <c r="H28" s="461"/>
      <c r="I28" s="461"/>
      <c r="J28" s="461"/>
      <c r="K28" s="462"/>
      <c r="L28" s="482">
        <v>1</v>
      </c>
      <c r="M28" s="483"/>
      <c r="N28" s="483"/>
      <c r="O28" s="483"/>
      <c r="P28" s="525"/>
      <c r="Q28" s="482">
        <v>5715</v>
      </c>
      <c r="R28" s="483"/>
      <c r="S28" s="483"/>
      <c r="T28" s="483"/>
      <c r="U28" s="483"/>
      <c r="V28" s="525"/>
      <c r="W28" s="584"/>
      <c r="X28" s="572"/>
      <c r="Y28" s="573"/>
      <c r="Z28" s="481" t="s">
        <v>181</v>
      </c>
      <c r="AA28" s="461"/>
      <c r="AB28" s="461"/>
      <c r="AC28" s="461"/>
      <c r="AD28" s="461"/>
      <c r="AE28" s="461"/>
      <c r="AF28" s="461"/>
      <c r="AG28" s="462"/>
      <c r="AH28" s="482" t="s">
        <v>135</v>
      </c>
      <c r="AI28" s="483"/>
      <c r="AJ28" s="483"/>
      <c r="AK28" s="483"/>
      <c r="AL28" s="525"/>
      <c r="AM28" s="482" t="s">
        <v>135</v>
      </c>
      <c r="AN28" s="483"/>
      <c r="AO28" s="483"/>
      <c r="AP28" s="483"/>
      <c r="AQ28" s="483"/>
      <c r="AR28" s="525"/>
      <c r="AS28" s="482" t="s">
        <v>135</v>
      </c>
      <c r="AT28" s="483"/>
      <c r="AU28" s="483"/>
      <c r="AV28" s="483"/>
      <c r="AW28" s="483"/>
      <c r="AX28" s="484"/>
      <c r="AY28" s="610" t="s">
        <v>182</v>
      </c>
      <c r="AZ28" s="611"/>
      <c r="BA28" s="611"/>
      <c r="BB28" s="612"/>
      <c r="BC28" s="391" t="s">
        <v>48</v>
      </c>
      <c r="BD28" s="392"/>
      <c r="BE28" s="392"/>
      <c r="BF28" s="392"/>
      <c r="BG28" s="392"/>
      <c r="BH28" s="392"/>
      <c r="BI28" s="392"/>
      <c r="BJ28" s="392"/>
      <c r="BK28" s="392"/>
      <c r="BL28" s="392"/>
      <c r="BM28" s="393"/>
      <c r="BN28" s="394">
        <v>3916879</v>
      </c>
      <c r="BO28" s="395"/>
      <c r="BP28" s="395"/>
      <c r="BQ28" s="395"/>
      <c r="BR28" s="395"/>
      <c r="BS28" s="395"/>
      <c r="BT28" s="395"/>
      <c r="BU28" s="396"/>
      <c r="BV28" s="394">
        <v>3825594</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183</v>
      </c>
      <c r="F29" s="461"/>
      <c r="G29" s="461"/>
      <c r="H29" s="461"/>
      <c r="I29" s="461"/>
      <c r="J29" s="461"/>
      <c r="K29" s="462"/>
      <c r="L29" s="482">
        <v>13</v>
      </c>
      <c r="M29" s="483"/>
      <c r="N29" s="483"/>
      <c r="O29" s="483"/>
      <c r="P29" s="525"/>
      <c r="Q29" s="482">
        <v>5400</v>
      </c>
      <c r="R29" s="483"/>
      <c r="S29" s="483"/>
      <c r="T29" s="483"/>
      <c r="U29" s="483"/>
      <c r="V29" s="525"/>
      <c r="W29" s="585"/>
      <c r="X29" s="586"/>
      <c r="Y29" s="587"/>
      <c r="Z29" s="481" t="s">
        <v>184</v>
      </c>
      <c r="AA29" s="461"/>
      <c r="AB29" s="461"/>
      <c r="AC29" s="461"/>
      <c r="AD29" s="461"/>
      <c r="AE29" s="461"/>
      <c r="AF29" s="461"/>
      <c r="AG29" s="462"/>
      <c r="AH29" s="482">
        <v>482</v>
      </c>
      <c r="AI29" s="483"/>
      <c r="AJ29" s="483"/>
      <c r="AK29" s="483"/>
      <c r="AL29" s="525"/>
      <c r="AM29" s="482">
        <v>1558420</v>
      </c>
      <c r="AN29" s="483"/>
      <c r="AO29" s="483"/>
      <c r="AP29" s="483"/>
      <c r="AQ29" s="483"/>
      <c r="AR29" s="525"/>
      <c r="AS29" s="482">
        <v>3233</v>
      </c>
      <c r="AT29" s="483"/>
      <c r="AU29" s="483"/>
      <c r="AV29" s="483"/>
      <c r="AW29" s="483"/>
      <c r="AX29" s="484"/>
      <c r="AY29" s="613"/>
      <c r="AZ29" s="614"/>
      <c r="BA29" s="614"/>
      <c r="BB29" s="615"/>
      <c r="BC29" s="465" t="s">
        <v>185</v>
      </c>
      <c r="BD29" s="466"/>
      <c r="BE29" s="466"/>
      <c r="BF29" s="466"/>
      <c r="BG29" s="466"/>
      <c r="BH29" s="466"/>
      <c r="BI29" s="466"/>
      <c r="BJ29" s="466"/>
      <c r="BK29" s="466"/>
      <c r="BL29" s="466"/>
      <c r="BM29" s="467"/>
      <c r="BN29" s="431">
        <v>653769</v>
      </c>
      <c r="BO29" s="432"/>
      <c r="BP29" s="432"/>
      <c r="BQ29" s="432"/>
      <c r="BR29" s="432"/>
      <c r="BS29" s="432"/>
      <c r="BT29" s="432"/>
      <c r="BU29" s="433"/>
      <c r="BV29" s="431">
        <v>653572</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186</v>
      </c>
      <c r="X30" s="592"/>
      <c r="Y30" s="592"/>
      <c r="Z30" s="592"/>
      <c r="AA30" s="592"/>
      <c r="AB30" s="592"/>
      <c r="AC30" s="592"/>
      <c r="AD30" s="592"/>
      <c r="AE30" s="592"/>
      <c r="AF30" s="592"/>
      <c r="AG30" s="593"/>
      <c r="AH30" s="550">
        <v>98.3</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2057941</v>
      </c>
      <c r="BO30" s="608"/>
      <c r="BP30" s="608"/>
      <c r="BQ30" s="608"/>
      <c r="BR30" s="608"/>
      <c r="BS30" s="608"/>
      <c r="BT30" s="608"/>
      <c r="BU30" s="609"/>
      <c r="BV30" s="607">
        <v>2070671</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193</v>
      </c>
      <c r="D33" s="455"/>
      <c r="E33" s="420" t="s">
        <v>194</v>
      </c>
      <c r="F33" s="420"/>
      <c r="G33" s="420"/>
      <c r="H33" s="420"/>
      <c r="I33" s="420"/>
      <c r="J33" s="420"/>
      <c r="K33" s="420"/>
      <c r="L33" s="420"/>
      <c r="M33" s="420"/>
      <c r="N33" s="420"/>
      <c r="O33" s="420"/>
      <c r="P33" s="420"/>
      <c r="Q33" s="420"/>
      <c r="R33" s="420"/>
      <c r="S33" s="420"/>
      <c r="T33" s="216"/>
      <c r="U33" s="455" t="s">
        <v>193</v>
      </c>
      <c r="V33" s="455"/>
      <c r="W33" s="420" t="s">
        <v>194</v>
      </c>
      <c r="X33" s="420"/>
      <c r="Y33" s="420"/>
      <c r="Z33" s="420"/>
      <c r="AA33" s="420"/>
      <c r="AB33" s="420"/>
      <c r="AC33" s="420"/>
      <c r="AD33" s="420"/>
      <c r="AE33" s="420"/>
      <c r="AF33" s="420"/>
      <c r="AG33" s="420"/>
      <c r="AH33" s="420"/>
      <c r="AI33" s="420"/>
      <c r="AJ33" s="420"/>
      <c r="AK33" s="420"/>
      <c r="AL33" s="216"/>
      <c r="AM33" s="455" t="s">
        <v>195</v>
      </c>
      <c r="AN33" s="455"/>
      <c r="AO33" s="420" t="s">
        <v>196</v>
      </c>
      <c r="AP33" s="420"/>
      <c r="AQ33" s="420"/>
      <c r="AR33" s="420"/>
      <c r="AS33" s="420"/>
      <c r="AT33" s="420"/>
      <c r="AU33" s="420"/>
      <c r="AV33" s="420"/>
      <c r="AW33" s="420"/>
      <c r="AX33" s="420"/>
      <c r="AY33" s="420"/>
      <c r="AZ33" s="420"/>
      <c r="BA33" s="420"/>
      <c r="BB33" s="420"/>
      <c r="BC33" s="420"/>
      <c r="BD33" s="217"/>
      <c r="BE33" s="420" t="s">
        <v>197</v>
      </c>
      <c r="BF33" s="420"/>
      <c r="BG33" s="420" t="s">
        <v>198</v>
      </c>
      <c r="BH33" s="420"/>
      <c r="BI33" s="420"/>
      <c r="BJ33" s="420"/>
      <c r="BK33" s="420"/>
      <c r="BL33" s="420"/>
      <c r="BM33" s="420"/>
      <c r="BN33" s="420"/>
      <c r="BO33" s="420"/>
      <c r="BP33" s="420"/>
      <c r="BQ33" s="420"/>
      <c r="BR33" s="420"/>
      <c r="BS33" s="420"/>
      <c r="BT33" s="420"/>
      <c r="BU33" s="420"/>
      <c r="BV33" s="217"/>
      <c r="BW33" s="455" t="s">
        <v>197</v>
      </c>
      <c r="BX33" s="455"/>
      <c r="BY33" s="420" t="s">
        <v>199</v>
      </c>
      <c r="BZ33" s="420"/>
      <c r="CA33" s="420"/>
      <c r="CB33" s="420"/>
      <c r="CC33" s="420"/>
      <c r="CD33" s="420"/>
      <c r="CE33" s="420"/>
      <c r="CF33" s="420"/>
      <c r="CG33" s="420"/>
      <c r="CH33" s="420"/>
      <c r="CI33" s="420"/>
      <c r="CJ33" s="420"/>
      <c r="CK33" s="420"/>
      <c r="CL33" s="420"/>
      <c r="CM33" s="420"/>
      <c r="CN33" s="216"/>
      <c r="CO33" s="455" t="s">
        <v>193</v>
      </c>
      <c r="CP33" s="455"/>
      <c r="CQ33" s="420" t="s">
        <v>200</v>
      </c>
      <c r="CR33" s="420"/>
      <c r="CS33" s="420"/>
      <c r="CT33" s="420"/>
      <c r="CU33" s="420"/>
      <c r="CV33" s="420"/>
      <c r="CW33" s="420"/>
      <c r="CX33" s="420"/>
      <c r="CY33" s="420"/>
      <c r="CZ33" s="420"/>
      <c r="DA33" s="420"/>
      <c r="DB33" s="420"/>
      <c r="DC33" s="420"/>
      <c r="DD33" s="420"/>
      <c r="DE33" s="420"/>
      <c r="DF33" s="216"/>
      <c r="DG33" s="619" t="s">
        <v>201</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3</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f>IF(AO34="","",MAX(C34:D43,U34:V43)+1)</f>
        <v>6</v>
      </c>
      <c r="AN34" s="620"/>
      <c r="AO34" s="621" t="str">
        <f>IF('各会計、関係団体の財政状況及び健全化判断比率'!B31="","",'各会計、関係団体の財政状況及び健全化判断比率'!B31)</f>
        <v>水道事業会計</v>
      </c>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f>IF(BY34="","",MAX(C34:D43,U34:V43,AM34:AN43,BE34:BF43)+1)</f>
        <v>8</v>
      </c>
      <c r="BX34" s="620"/>
      <c r="BY34" s="621" t="str">
        <f>IF('各会計、関係団体の財政状況及び健全化判断比率'!B68="","",'各会計、関係団体の財政状況及び健全化判断比率'!B68)</f>
        <v>四條畷市交野市清掃施設組合</v>
      </c>
      <c r="BZ34" s="621"/>
      <c r="CA34" s="621"/>
      <c r="CB34" s="621"/>
      <c r="CC34" s="621"/>
      <c r="CD34" s="621"/>
      <c r="CE34" s="621"/>
      <c r="CF34" s="621"/>
      <c r="CG34" s="621"/>
      <c r="CH34" s="621"/>
      <c r="CI34" s="621"/>
      <c r="CJ34" s="621"/>
      <c r="CK34" s="621"/>
      <c r="CL34" s="621"/>
      <c r="CM34" s="621"/>
      <c r="CN34" s="214"/>
      <c r="CO34" s="620">
        <f>IF(CQ34="","",MAX(C34:D43,U34:V43,AM34:AN43,BE34:BF43,BW34:BX43)+1)</f>
        <v>14</v>
      </c>
      <c r="CP34" s="620"/>
      <c r="CQ34" s="621" t="str">
        <f>IF('各会計、関係団体の財政状況及び健全化判断比率'!BS7="","",'各会計、関係団体の財政状況及び健全化判断比率'!BS7)</f>
        <v>交野市土地開発公社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〇</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公共用地先行取得事業特別会計</v>
      </c>
      <c r="F35" s="621"/>
      <c r="G35" s="621"/>
      <c r="H35" s="621"/>
      <c r="I35" s="621"/>
      <c r="J35" s="621"/>
      <c r="K35" s="621"/>
      <c r="L35" s="621"/>
      <c r="M35" s="621"/>
      <c r="N35" s="621"/>
      <c r="O35" s="621"/>
      <c r="P35" s="621"/>
      <c r="Q35" s="621"/>
      <c r="R35" s="621"/>
      <c r="S35" s="621"/>
      <c r="T35" s="214"/>
      <c r="U35" s="620">
        <f>IF(W35="","",U34+1)</f>
        <v>4</v>
      </c>
      <c r="V35" s="620"/>
      <c r="W35" s="621" t="str">
        <f>IF('各会計、関係団体の財政状況及び健全化判断比率'!B29="","",'各会計、関係団体の財政状況及び健全化判断比率'!B29)</f>
        <v>介護保険特別会計</v>
      </c>
      <c r="X35" s="621"/>
      <c r="Y35" s="621"/>
      <c r="Z35" s="621"/>
      <c r="AA35" s="621"/>
      <c r="AB35" s="621"/>
      <c r="AC35" s="621"/>
      <c r="AD35" s="621"/>
      <c r="AE35" s="621"/>
      <c r="AF35" s="621"/>
      <c r="AG35" s="621"/>
      <c r="AH35" s="621"/>
      <c r="AI35" s="621"/>
      <c r="AJ35" s="621"/>
      <c r="AK35" s="621"/>
      <c r="AL35" s="214"/>
      <c r="AM35" s="620">
        <f t="shared" ref="AM35:AM43" si="0">IF(AO35="","",AM34+1)</f>
        <v>7</v>
      </c>
      <c r="AN35" s="620"/>
      <c r="AO35" s="621" t="str">
        <f>IF('各会計、関係団体の財政状況及び健全化判断比率'!B32="","",'各会計、関係団体の財政状況及び健全化判断比率'!B32)</f>
        <v>下水道事業会計</v>
      </c>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9</v>
      </c>
      <c r="BX35" s="620"/>
      <c r="BY35" s="621" t="str">
        <f>IF('各会計、関係団体の財政状況及び健全化判断比率'!B69="","",'各会計、関係団体の財政状況及び健全化判断比率'!B69)</f>
        <v>北河内４市リサイクル施設組合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5</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10</v>
      </c>
      <c r="BX36" s="620"/>
      <c r="BY36" s="621" t="str">
        <f>IF('各会計、関係団体の財政状況及び健全化判断比率'!B70="","",'各会計、関係団体の財政状況及び健全化判断比率'!B70)</f>
        <v>大阪府後期高齢者医療広域連合（一般会計）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11</v>
      </c>
      <c r="BX37" s="620"/>
      <c r="BY37" s="621" t="str">
        <f>IF('各会計、関係団体の財政状況及び健全化判断比率'!B71="","",'各会計、関係団体の財政状況及び健全化判断比率'!B71)</f>
        <v>大阪府後期高齢者医療広域連合（後期高齢者医療特別会計）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12</v>
      </c>
      <c r="BX38" s="620"/>
      <c r="BY38" s="621" t="str">
        <f>IF('各会計、関係団体の財政状況及び健全化判断比率'!B72="","",'各会計、関係団体の財政状況及び健全化判断比率'!B72)</f>
        <v>大阪広域水道企業団水道事業会計（水道用水供給事業）</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13</v>
      </c>
      <c r="BX39" s="620"/>
      <c r="BY39" s="621" t="str">
        <f>IF('各会計、関係団体の財政状況及び健全化判断比率'!B73="","",'各会計、関係団体の財政状況及び健全化判断比率'!B73)</f>
        <v>大阪広域水道企業団水道事業会計（工業用水道事業会計）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v9ujT4jRrliU91HPDlNoN/Dn1N1W8M7yERgyovsW/NCyPzzaelFpx1kKa8l/MezINvCso+LwssCN3v5cpy2Veg==" saltValue="kAZBmTKDsrYZyk0FKYpR+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12" t="s">
        <v>563</v>
      </c>
      <c r="D34" s="1212"/>
      <c r="E34" s="1213"/>
      <c r="F34" s="32">
        <v>21.76</v>
      </c>
      <c r="G34" s="33">
        <v>19.93</v>
      </c>
      <c r="H34" s="33">
        <v>18.899999999999999</v>
      </c>
      <c r="I34" s="33">
        <v>18.55</v>
      </c>
      <c r="J34" s="34">
        <v>17.309999999999999</v>
      </c>
      <c r="K34" s="22"/>
      <c r="L34" s="22"/>
      <c r="M34" s="22"/>
      <c r="N34" s="22"/>
      <c r="O34" s="22"/>
      <c r="P34" s="22"/>
    </row>
    <row r="35" spans="1:16" ht="39" customHeight="1" x14ac:dyDescent="0.15">
      <c r="A35" s="22"/>
      <c r="B35" s="35"/>
      <c r="C35" s="1206" t="s">
        <v>564</v>
      </c>
      <c r="D35" s="1207"/>
      <c r="E35" s="1208"/>
      <c r="F35" s="36" t="s">
        <v>516</v>
      </c>
      <c r="G35" s="37" t="s">
        <v>516</v>
      </c>
      <c r="H35" s="37" t="s">
        <v>516</v>
      </c>
      <c r="I35" s="37">
        <v>1.1200000000000001</v>
      </c>
      <c r="J35" s="38">
        <v>3.13</v>
      </c>
      <c r="K35" s="22"/>
      <c r="L35" s="22"/>
      <c r="M35" s="22"/>
      <c r="N35" s="22"/>
      <c r="O35" s="22"/>
      <c r="P35" s="22"/>
    </row>
    <row r="36" spans="1:16" ht="39" customHeight="1" x14ac:dyDescent="0.15">
      <c r="A36" s="22"/>
      <c r="B36" s="35"/>
      <c r="C36" s="1206" t="s">
        <v>565</v>
      </c>
      <c r="D36" s="1207"/>
      <c r="E36" s="1208"/>
      <c r="F36" s="36">
        <v>2.96</v>
      </c>
      <c r="G36" s="37">
        <v>2.2599999999999998</v>
      </c>
      <c r="H36" s="37">
        <v>2.83</v>
      </c>
      <c r="I36" s="37">
        <v>1.25</v>
      </c>
      <c r="J36" s="38">
        <v>2.5</v>
      </c>
      <c r="K36" s="22"/>
      <c r="L36" s="22"/>
      <c r="M36" s="22"/>
      <c r="N36" s="22"/>
      <c r="O36" s="22"/>
      <c r="P36" s="22"/>
    </row>
    <row r="37" spans="1:16" ht="39" customHeight="1" x14ac:dyDescent="0.15">
      <c r="A37" s="22"/>
      <c r="B37" s="35"/>
      <c r="C37" s="1206" t="s">
        <v>566</v>
      </c>
      <c r="D37" s="1207"/>
      <c r="E37" s="1208"/>
      <c r="F37" s="36">
        <v>2.2599999999999998</v>
      </c>
      <c r="G37" s="37">
        <v>3.31</v>
      </c>
      <c r="H37" s="37">
        <v>2.0099999999999998</v>
      </c>
      <c r="I37" s="37">
        <v>1.5</v>
      </c>
      <c r="J37" s="38">
        <v>1.36</v>
      </c>
      <c r="K37" s="22"/>
      <c r="L37" s="22"/>
      <c r="M37" s="22"/>
      <c r="N37" s="22"/>
      <c r="O37" s="22"/>
      <c r="P37" s="22"/>
    </row>
    <row r="38" spans="1:16" ht="39" customHeight="1" x14ac:dyDescent="0.15">
      <c r="A38" s="22"/>
      <c r="B38" s="35"/>
      <c r="C38" s="1206" t="s">
        <v>567</v>
      </c>
      <c r="D38" s="1207"/>
      <c r="E38" s="1208"/>
      <c r="F38" s="36">
        <v>1.27</v>
      </c>
      <c r="G38" s="37">
        <v>1.61</v>
      </c>
      <c r="H38" s="37">
        <v>1.04</v>
      </c>
      <c r="I38" s="37">
        <v>1.1100000000000001</v>
      </c>
      <c r="J38" s="38">
        <v>0.98</v>
      </c>
      <c r="K38" s="22"/>
      <c r="L38" s="22"/>
      <c r="M38" s="22"/>
      <c r="N38" s="22"/>
      <c r="O38" s="22"/>
      <c r="P38" s="22"/>
    </row>
    <row r="39" spans="1:16" ht="39" customHeight="1" x14ac:dyDescent="0.15">
      <c r="A39" s="22"/>
      <c r="B39" s="35"/>
      <c r="C39" s="1206" t="s">
        <v>568</v>
      </c>
      <c r="D39" s="1207"/>
      <c r="E39" s="1208"/>
      <c r="F39" s="36">
        <v>0.28999999999999998</v>
      </c>
      <c r="G39" s="37">
        <v>0.28000000000000003</v>
      </c>
      <c r="H39" s="37">
        <v>0.43</v>
      </c>
      <c r="I39" s="37">
        <v>0.25</v>
      </c>
      <c r="J39" s="38">
        <v>0</v>
      </c>
      <c r="K39" s="22"/>
      <c r="L39" s="22"/>
      <c r="M39" s="22"/>
      <c r="N39" s="22"/>
      <c r="O39" s="22"/>
      <c r="P39" s="22"/>
    </row>
    <row r="40" spans="1:16" ht="39" customHeight="1" x14ac:dyDescent="0.15">
      <c r="A40" s="22"/>
      <c r="B40" s="35"/>
      <c r="C40" s="1206" t="s">
        <v>569</v>
      </c>
      <c r="D40" s="1207"/>
      <c r="E40" s="1208"/>
      <c r="F40" s="36">
        <v>0</v>
      </c>
      <c r="G40" s="37">
        <v>0</v>
      </c>
      <c r="H40" s="37">
        <v>0</v>
      </c>
      <c r="I40" s="37">
        <v>0</v>
      </c>
      <c r="J40" s="38">
        <v>0</v>
      </c>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570</v>
      </c>
      <c r="D42" s="1207"/>
      <c r="E42" s="1208"/>
      <c r="F42" s="36" t="s">
        <v>516</v>
      </c>
      <c r="G42" s="37" t="s">
        <v>516</v>
      </c>
      <c r="H42" s="37" t="s">
        <v>516</v>
      </c>
      <c r="I42" s="37" t="s">
        <v>516</v>
      </c>
      <c r="J42" s="38" t="s">
        <v>516</v>
      </c>
      <c r="K42" s="22"/>
      <c r="L42" s="22"/>
      <c r="M42" s="22"/>
      <c r="N42" s="22"/>
      <c r="O42" s="22"/>
      <c r="P42" s="22"/>
    </row>
    <row r="43" spans="1:16" ht="39" customHeight="1" thickBot="1" x14ac:dyDescent="0.2">
      <c r="A43" s="22"/>
      <c r="B43" s="40"/>
      <c r="C43" s="1209" t="s">
        <v>571</v>
      </c>
      <c r="D43" s="1210"/>
      <c r="E43" s="1211"/>
      <c r="F43" s="41">
        <v>0.27</v>
      </c>
      <c r="G43" s="42">
        <v>0.61</v>
      </c>
      <c r="H43" s="42">
        <v>0.39</v>
      </c>
      <c r="I43" s="42" t="s">
        <v>516</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9w4dse+QY38o24HmctVQzNz4IBdajI7xYCA72Y7DNugNjWVSyggss4EPnsYnIS1x3Z9IGQXuPy1ixhLRgCC7uw==" saltValue="c0elj/XvjkWABKh7HF87H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3293</v>
      </c>
      <c r="L45" s="60">
        <v>2955</v>
      </c>
      <c r="M45" s="60">
        <v>2822</v>
      </c>
      <c r="N45" s="60">
        <v>2921</v>
      </c>
      <c r="O45" s="61">
        <v>2930</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516</v>
      </c>
      <c r="L46" s="64" t="s">
        <v>516</v>
      </c>
      <c r="M46" s="64" t="s">
        <v>516</v>
      </c>
      <c r="N46" s="64" t="s">
        <v>516</v>
      </c>
      <c r="O46" s="65" t="s">
        <v>516</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516</v>
      </c>
      <c r="L47" s="64" t="s">
        <v>516</v>
      </c>
      <c r="M47" s="64" t="s">
        <v>516</v>
      </c>
      <c r="N47" s="64" t="s">
        <v>516</v>
      </c>
      <c r="O47" s="65" t="s">
        <v>516</v>
      </c>
      <c r="P47" s="48"/>
      <c r="Q47" s="48"/>
      <c r="R47" s="48"/>
      <c r="S47" s="48"/>
      <c r="T47" s="48"/>
      <c r="U47" s="48"/>
    </row>
    <row r="48" spans="1:21" ht="30.75" customHeight="1" x14ac:dyDescent="0.15">
      <c r="A48" s="48"/>
      <c r="B48" s="1216"/>
      <c r="C48" s="1217"/>
      <c r="D48" s="62"/>
      <c r="E48" s="1222" t="s">
        <v>15</v>
      </c>
      <c r="F48" s="1222"/>
      <c r="G48" s="1222"/>
      <c r="H48" s="1222"/>
      <c r="I48" s="1222"/>
      <c r="J48" s="1223"/>
      <c r="K48" s="63">
        <v>129</v>
      </c>
      <c r="L48" s="64">
        <v>116</v>
      </c>
      <c r="M48" s="64">
        <v>109</v>
      </c>
      <c r="N48" s="64">
        <v>69</v>
      </c>
      <c r="O48" s="65">
        <v>74</v>
      </c>
      <c r="P48" s="48"/>
      <c r="Q48" s="48"/>
      <c r="R48" s="48"/>
      <c r="S48" s="48"/>
      <c r="T48" s="48"/>
      <c r="U48" s="48"/>
    </row>
    <row r="49" spans="1:21" ht="30.75" customHeight="1" x14ac:dyDescent="0.15">
      <c r="A49" s="48"/>
      <c r="B49" s="1216"/>
      <c r="C49" s="1217"/>
      <c r="D49" s="62"/>
      <c r="E49" s="1222" t="s">
        <v>16</v>
      </c>
      <c r="F49" s="1222"/>
      <c r="G49" s="1222"/>
      <c r="H49" s="1222"/>
      <c r="I49" s="1222"/>
      <c r="J49" s="1223"/>
      <c r="K49" s="63">
        <v>32</v>
      </c>
      <c r="L49" s="64">
        <v>25</v>
      </c>
      <c r="M49" s="64">
        <v>172</v>
      </c>
      <c r="N49" s="64">
        <v>389</v>
      </c>
      <c r="O49" s="65">
        <v>381</v>
      </c>
      <c r="P49" s="48"/>
      <c r="Q49" s="48"/>
      <c r="R49" s="48"/>
      <c r="S49" s="48"/>
      <c r="T49" s="48"/>
      <c r="U49" s="48"/>
    </row>
    <row r="50" spans="1:21" ht="30.75" customHeight="1" x14ac:dyDescent="0.15">
      <c r="A50" s="48"/>
      <c r="B50" s="1216"/>
      <c r="C50" s="1217"/>
      <c r="D50" s="62"/>
      <c r="E50" s="1222" t="s">
        <v>17</v>
      </c>
      <c r="F50" s="1222"/>
      <c r="G50" s="1222"/>
      <c r="H50" s="1222"/>
      <c r="I50" s="1222"/>
      <c r="J50" s="1223"/>
      <c r="K50" s="63" t="s">
        <v>516</v>
      </c>
      <c r="L50" s="64" t="s">
        <v>516</v>
      </c>
      <c r="M50" s="64" t="s">
        <v>516</v>
      </c>
      <c r="N50" s="64" t="s">
        <v>516</v>
      </c>
      <c r="O50" s="65" t="s">
        <v>516</v>
      </c>
      <c r="P50" s="48"/>
      <c r="Q50" s="48"/>
      <c r="R50" s="48"/>
      <c r="S50" s="48"/>
      <c r="T50" s="48"/>
      <c r="U50" s="48"/>
    </row>
    <row r="51" spans="1:21" ht="30.75" customHeight="1" x14ac:dyDescent="0.15">
      <c r="A51" s="48"/>
      <c r="B51" s="1218"/>
      <c r="C51" s="1219"/>
      <c r="D51" s="66"/>
      <c r="E51" s="1222" t="s">
        <v>18</v>
      </c>
      <c r="F51" s="1222"/>
      <c r="G51" s="1222"/>
      <c r="H51" s="1222"/>
      <c r="I51" s="1222"/>
      <c r="J51" s="1223"/>
      <c r="K51" s="63" t="s">
        <v>516</v>
      </c>
      <c r="L51" s="64" t="s">
        <v>516</v>
      </c>
      <c r="M51" s="64" t="s">
        <v>516</v>
      </c>
      <c r="N51" s="64" t="s">
        <v>516</v>
      </c>
      <c r="O51" s="65" t="s">
        <v>516</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1867</v>
      </c>
      <c r="L52" s="64">
        <v>1844</v>
      </c>
      <c r="M52" s="64">
        <v>1944</v>
      </c>
      <c r="N52" s="64">
        <v>2096</v>
      </c>
      <c r="O52" s="65">
        <v>2061</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1587</v>
      </c>
      <c r="L53" s="69">
        <v>1252</v>
      </c>
      <c r="M53" s="69">
        <v>1159</v>
      </c>
      <c r="N53" s="69">
        <v>1283</v>
      </c>
      <c r="O53" s="70">
        <v>1324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30" t="s">
        <v>25</v>
      </c>
      <c r="C57" s="1231"/>
      <c r="D57" s="1234" t="s">
        <v>26</v>
      </c>
      <c r="E57" s="1235"/>
      <c r="F57" s="1235"/>
      <c r="G57" s="1235"/>
      <c r="H57" s="1235"/>
      <c r="I57" s="1235"/>
      <c r="J57" s="1236"/>
      <c r="K57" s="83" t="s">
        <v>596</v>
      </c>
      <c r="L57" s="84" t="s">
        <v>597</v>
      </c>
      <c r="M57" s="84" t="s">
        <v>597</v>
      </c>
      <c r="N57" s="84" t="s">
        <v>597</v>
      </c>
      <c r="O57" s="85" t="s">
        <v>597</v>
      </c>
    </row>
    <row r="58" spans="1:21" ht="31.5" customHeight="1" thickBot="1" x14ac:dyDescent="0.2">
      <c r="B58" s="1232"/>
      <c r="C58" s="1233"/>
      <c r="D58" s="1237" t="s">
        <v>27</v>
      </c>
      <c r="E58" s="1238"/>
      <c r="F58" s="1238"/>
      <c r="G58" s="1238"/>
      <c r="H58" s="1238"/>
      <c r="I58" s="1238"/>
      <c r="J58" s="1239"/>
      <c r="K58" s="86" t="s">
        <v>597</v>
      </c>
      <c r="L58" s="87" t="s">
        <v>597</v>
      </c>
      <c r="M58" s="87" t="s">
        <v>597</v>
      </c>
      <c r="N58" s="87" t="s">
        <v>597</v>
      </c>
      <c r="O58" s="88" t="s">
        <v>598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z/M4EG42AurYkdnatRB/S7ABwREvwAEWmR6T4KnGDXLlfYn6AqRj/plgWO5ECD0PaQZ4UJgGqFAxZuIxVsgjQ==" saltValue="EYMIIVufsK9sRbqkb6pU3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40" t="s">
        <v>30</v>
      </c>
      <c r="C41" s="1241"/>
      <c r="D41" s="102"/>
      <c r="E41" s="1246" t="s">
        <v>31</v>
      </c>
      <c r="F41" s="1246"/>
      <c r="G41" s="1246"/>
      <c r="H41" s="1247"/>
      <c r="I41" s="103">
        <v>29882</v>
      </c>
      <c r="J41" s="104">
        <v>28997</v>
      </c>
      <c r="K41" s="104">
        <v>28629</v>
      </c>
      <c r="L41" s="104">
        <v>28302</v>
      </c>
      <c r="M41" s="105">
        <v>28228</v>
      </c>
    </row>
    <row r="42" spans="2:13" ht="27.75" customHeight="1" x14ac:dyDescent="0.15">
      <c r="B42" s="1242"/>
      <c r="C42" s="1243"/>
      <c r="D42" s="106"/>
      <c r="E42" s="1248" t="s">
        <v>32</v>
      </c>
      <c r="F42" s="1248"/>
      <c r="G42" s="1248"/>
      <c r="H42" s="1249"/>
      <c r="I42" s="107">
        <v>10396</v>
      </c>
      <c r="J42" s="108">
        <v>9042</v>
      </c>
      <c r="K42" s="108">
        <v>8243</v>
      </c>
      <c r="L42" s="108">
        <v>7599</v>
      </c>
      <c r="M42" s="109">
        <v>6999</v>
      </c>
    </row>
    <row r="43" spans="2:13" ht="27.75" customHeight="1" x14ac:dyDescent="0.15">
      <c r="B43" s="1242"/>
      <c r="C43" s="1243"/>
      <c r="D43" s="106"/>
      <c r="E43" s="1248" t="s">
        <v>33</v>
      </c>
      <c r="F43" s="1248"/>
      <c r="G43" s="1248"/>
      <c r="H43" s="1249"/>
      <c r="I43" s="107">
        <v>1192</v>
      </c>
      <c r="J43" s="108">
        <v>1076</v>
      </c>
      <c r="K43" s="108">
        <v>1004</v>
      </c>
      <c r="L43" s="108">
        <v>798</v>
      </c>
      <c r="M43" s="109">
        <v>705</v>
      </c>
    </row>
    <row r="44" spans="2:13" ht="27.75" customHeight="1" x14ac:dyDescent="0.15">
      <c r="B44" s="1242"/>
      <c r="C44" s="1243"/>
      <c r="D44" s="106"/>
      <c r="E44" s="1248" t="s">
        <v>34</v>
      </c>
      <c r="F44" s="1248"/>
      <c r="G44" s="1248"/>
      <c r="H44" s="1249"/>
      <c r="I44" s="107">
        <v>2253</v>
      </c>
      <c r="J44" s="108">
        <v>5251</v>
      </c>
      <c r="K44" s="108">
        <v>5121</v>
      </c>
      <c r="L44" s="108">
        <v>4742</v>
      </c>
      <c r="M44" s="109">
        <v>4346</v>
      </c>
    </row>
    <row r="45" spans="2:13" ht="27.75" customHeight="1" x14ac:dyDescent="0.15">
      <c r="B45" s="1242"/>
      <c r="C45" s="1243"/>
      <c r="D45" s="106"/>
      <c r="E45" s="1248" t="s">
        <v>35</v>
      </c>
      <c r="F45" s="1248"/>
      <c r="G45" s="1248"/>
      <c r="H45" s="1249"/>
      <c r="I45" s="107">
        <v>3446</v>
      </c>
      <c r="J45" s="108">
        <v>3443</v>
      </c>
      <c r="K45" s="108">
        <v>3491</v>
      </c>
      <c r="L45" s="108">
        <v>3563</v>
      </c>
      <c r="M45" s="109">
        <v>3695</v>
      </c>
    </row>
    <row r="46" spans="2:13" ht="27.75" customHeight="1" x14ac:dyDescent="0.15">
      <c r="B46" s="1242"/>
      <c r="C46" s="1243"/>
      <c r="D46" s="110"/>
      <c r="E46" s="1248" t="s">
        <v>36</v>
      </c>
      <c r="F46" s="1248"/>
      <c r="G46" s="1248"/>
      <c r="H46" s="1249"/>
      <c r="I46" s="107" t="s">
        <v>516</v>
      </c>
      <c r="J46" s="108" t="s">
        <v>516</v>
      </c>
      <c r="K46" s="108" t="s">
        <v>516</v>
      </c>
      <c r="L46" s="108" t="s">
        <v>516</v>
      </c>
      <c r="M46" s="109" t="s">
        <v>516</v>
      </c>
    </row>
    <row r="47" spans="2:13" ht="27.75" customHeight="1" x14ac:dyDescent="0.15">
      <c r="B47" s="1242"/>
      <c r="C47" s="1243"/>
      <c r="D47" s="111"/>
      <c r="E47" s="1250" t="s">
        <v>37</v>
      </c>
      <c r="F47" s="1251"/>
      <c r="G47" s="1251"/>
      <c r="H47" s="1252"/>
      <c r="I47" s="107" t="s">
        <v>516</v>
      </c>
      <c r="J47" s="108" t="s">
        <v>516</v>
      </c>
      <c r="K47" s="108" t="s">
        <v>516</v>
      </c>
      <c r="L47" s="108" t="s">
        <v>516</v>
      </c>
      <c r="M47" s="109" t="s">
        <v>516</v>
      </c>
    </row>
    <row r="48" spans="2:13" ht="27.75" customHeight="1" x14ac:dyDescent="0.15">
      <c r="B48" s="1242"/>
      <c r="C48" s="1243"/>
      <c r="D48" s="106"/>
      <c r="E48" s="1248" t="s">
        <v>38</v>
      </c>
      <c r="F48" s="1248"/>
      <c r="G48" s="1248"/>
      <c r="H48" s="1249"/>
      <c r="I48" s="107" t="s">
        <v>516</v>
      </c>
      <c r="J48" s="108" t="s">
        <v>516</v>
      </c>
      <c r="K48" s="108" t="s">
        <v>516</v>
      </c>
      <c r="L48" s="108" t="s">
        <v>516</v>
      </c>
      <c r="M48" s="109" t="s">
        <v>516</v>
      </c>
    </row>
    <row r="49" spans="2:13" ht="27.75" customHeight="1" x14ac:dyDescent="0.15">
      <c r="B49" s="1244"/>
      <c r="C49" s="1245"/>
      <c r="D49" s="106"/>
      <c r="E49" s="1248" t="s">
        <v>39</v>
      </c>
      <c r="F49" s="1248"/>
      <c r="G49" s="1248"/>
      <c r="H49" s="1249"/>
      <c r="I49" s="107" t="s">
        <v>516</v>
      </c>
      <c r="J49" s="108" t="s">
        <v>516</v>
      </c>
      <c r="K49" s="108" t="s">
        <v>516</v>
      </c>
      <c r="L49" s="108" t="s">
        <v>516</v>
      </c>
      <c r="M49" s="109" t="s">
        <v>516</v>
      </c>
    </row>
    <row r="50" spans="2:13" ht="27.75" customHeight="1" x14ac:dyDescent="0.15">
      <c r="B50" s="1253" t="s">
        <v>40</v>
      </c>
      <c r="C50" s="1254"/>
      <c r="D50" s="112"/>
      <c r="E50" s="1248" t="s">
        <v>41</v>
      </c>
      <c r="F50" s="1248"/>
      <c r="G50" s="1248"/>
      <c r="H50" s="1249"/>
      <c r="I50" s="107">
        <v>5690</v>
      </c>
      <c r="J50" s="108">
        <v>5978</v>
      </c>
      <c r="K50" s="108">
        <v>6647</v>
      </c>
      <c r="L50" s="108">
        <v>7112</v>
      </c>
      <c r="M50" s="109">
        <v>7297</v>
      </c>
    </row>
    <row r="51" spans="2:13" ht="27.75" customHeight="1" x14ac:dyDescent="0.15">
      <c r="B51" s="1242"/>
      <c r="C51" s="1243"/>
      <c r="D51" s="106"/>
      <c r="E51" s="1248" t="s">
        <v>42</v>
      </c>
      <c r="F51" s="1248"/>
      <c r="G51" s="1248"/>
      <c r="H51" s="1249"/>
      <c r="I51" s="107">
        <v>5207</v>
      </c>
      <c r="J51" s="108">
        <v>6988</v>
      </c>
      <c r="K51" s="108">
        <v>7241</v>
      </c>
      <c r="L51" s="108">
        <v>7442</v>
      </c>
      <c r="M51" s="109">
        <v>8221</v>
      </c>
    </row>
    <row r="52" spans="2:13" ht="27.75" customHeight="1" x14ac:dyDescent="0.15">
      <c r="B52" s="1244"/>
      <c r="C52" s="1245"/>
      <c r="D52" s="106"/>
      <c r="E52" s="1248" t="s">
        <v>43</v>
      </c>
      <c r="F52" s="1248"/>
      <c r="G52" s="1248"/>
      <c r="H52" s="1249"/>
      <c r="I52" s="107">
        <v>17828</v>
      </c>
      <c r="J52" s="108">
        <v>19125</v>
      </c>
      <c r="K52" s="108">
        <v>19093</v>
      </c>
      <c r="L52" s="108">
        <v>19147</v>
      </c>
      <c r="M52" s="109">
        <v>19024</v>
      </c>
    </row>
    <row r="53" spans="2:13" ht="27.75" customHeight="1" thickBot="1" x14ac:dyDescent="0.2">
      <c r="B53" s="1255" t="s">
        <v>44</v>
      </c>
      <c r="C53" s="1256"/>
      <c r="D53" s="113"/>
      <c r="E53" s="1257" t="s">
        <v>45</v>
      </c>
      <c r="F53" s="1257"/>
      <c r="G53" s="1257"/>
      <c r="H53" s="1258"/>
      <c r="I53" s="114">
        <v>18445</v>
      </c>
      <c r="J53" s="115">
        <v>15719</v>
      </c>
      <c r="K53" s="115">
        <v>13506</v>
      </c>
      <c r="L53" s="115">
        <v>11304</v>
      </c>
      <c r="M53" s="116">
        <v>9432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dD9u4iSDM2M8tQgpMyLzexkrFgwgYnWVFevYWaDYOEgy1QLpapU1YKiHSw8bYuBiOki6nF0bRmRuNbrERbb0g==" saltValue="7AZSftOseG7FycLFbnusK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267" t="s">
        <v>48</v>
      </c>
      <c r="D55" s="1267"/>
      <c r="E55" s="1268"/>
      <c r="F55" s="128">
        <v>3617</v>
      </c>
      <c r="G55" s="128">
        <v>3826</v>
      </c>
      <c r="H55" s="129">
        <v>3917</v>
      </c>
    </row>
    <row r="56" spans="2:8" ht="52.5" customHeight="1" x14ac:dyDescent="0.15">
      <c r="B56" s="130"/>
      <c r="C56" s="1269" t="s">
        <v>49</v>
      </c>
      <c r="D56" s="1269"/>
      <c r="E56" s="1270"/>
      <c r="F56" s="131">
        <v>653</v>
      </c>
      <c r="G56" s="131">
        <v>654</v>
      </c>
      <c r="H56" s="132">
        <v>654</v>
      </c>
    </row>
    <row r="57" spans="2:8" ht="53.25" customHeight="1" x14ac:dyDescent="0.15">
      <c r="B57" s="130"/>
      <c r="C57" s="1271" t="s">
        <v>50</v>
      </c>
      <c r="D57" s="1271"/>
      <c r="E57" s="1272"/>
      <c r="F57" s="133">
        <v>1957</v>
      </c>
      <c r="G57" s="133">
        <v>2071</v>
      </c>
      <c r="H57" s="134">
        <v>2058</v>
      </c>
    </row>
    <row r="58" spans="2:8" ht="45.75" customHeight="1" x14ac:dyDescent="0.15">
      <c r="B58" s="135"/>
      <c r="C58" s="1259" t="s">
        <v>591</v>
      </c>
      <c r="D58" s="1260"/>
      <c r="E58" s="1261"/>
      <c r="F58" s="136">
        <v>509</v>
      </c>
      <c r="G58" s="136">
        <v>519</v>
      </c>
      <c r="H58" s="137">
        <v>483</v>
      </c>
    </row>
    <row r="59" spans="2:8" ht="45.75" customHeight="1" x14ac:dyDescent="0.15">
      <c r="B59" s="135"/>
      <c r="C59" s="1259" t="s">
        <v>592</v>
      </c>
      <c r="D59" s="1260"/>
      <c r="E59" s="1261"/>
      <c r="F59" s="136">
        <v>394</v>
      </c>
      <c r="G59" s="136">
        <v>395</v>
      </c>
      <c r="H59" s="137">
        <v>395</v>
      </c>
    </row>
    <row r="60" spans="2:8" ht="45.75" customHeight="1" x14ac:dyDescent="0.15">
      <c r="B60" s="135"/>
      <c r="C60" s="1259" t="s">
        <v>593</v>
      </c>
      <c r="D60" s="1260"/>
      <c r="E60" s="1261"/>
      <c r="F60" s="136">
        <v>379</v>
      </c>
      <c r="G60" s="136">
        <v>379</v>
      </c>
      <c r="H60" s="137">
        <v>358</v>
      </c>
    </row>
    <row r="61" spans="2:8" ht="45.75" customHeight="1" x14ac:dyDescent="0.15">
      <c r="B61" s="135"/>
      <c r="C61" s="1259" t="s">
        <v>594</v>
      </c>
      <c r="D61" s="1260"/>
      <c r="E61" s="1261"/>
      <c r="F61" s="136">
        <v>150</v>
      </c>
      <c r="G61" s="136">
        <v>230</v>
      </c>
      <c r="H61" s="137">
        <v>280</v>
      </c>
    </row>
    <row r="62" spans="2:8" ht="45.75" customHeight="1" thickBot="1" x14ac:dyDescent="0.2">
      <c r="B62" s="138"/>
      <c r="C62" s="1262" t="s">
        <v>595</v>
      </c>
      <c r="D62" s="1263"/>
      <c r="E62" s="1264"/>
      <c r="F62" s="139">
        <v>219</v>
      </c>
      <c r="G62" s="139">
        <v>208</v>
      </c>
      <c r="H62" s="140">
        <v>200</v>
      </c>
    </row>
    <row r="63" spans="2:8" ht="52.5" customHeight="1" thickBot="1" x14ac:dyDescent="0.2">
      <c r="B63" s="141"/>
      <c r="C63" s="1265" t="s">
        <v>51</v>
      </c>
      <c r="D63" s="1265"/>
      <c r="E63" s="1266"/>
      <c r="F63" s="142">
        <v>6228</v>
      </c>
      <c r="G63" s="142">
        <v>6550</v>
      </c>
      <c r="H63" s="143">
        <v>6629</v>
      </c>
    </row>
    <row r="64" spans="2:8" ht="15" customHeight="1" x14ac:dyDescent="0.15"/>
  </sheetData>
  <sheetProtection algorithmName="SHA-512" hashValue="FjKhmrb1mruz8CVcE4hMLcRUn+bWMptik28UelMgrkgmyhR9Kq9DZEukU203HCL3jk/APxRJQXMp4PF4tTekhA==" saltValue="OpmmXyFw22GBBzVVuWaFU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554</v>
      </c>
      <c r="G2" s="157"/>
      <c r="H2" s="158"/>
    </row>
    <row r="3" spans="1:8" x14ac:dyDescent="0.15">
      <c r="A3" s="154" t="s">
        <v>547</v>
      </c>
      <c r="B3" s="159"/>
      <c r="C3" s="160"/>
      <c r="D3" s="161">
        <v>24158</v>
      </c>
      <c r="E3" s="162"/>
      <c r="F3" s="163">
        <v>44504</v>
      </c>
      <c r="G3" s="164"/>
      <c r="H3" s="165"/>
    </row>
    <row r="4" spans="1:8" x14ac:dyDescent="0.15">
      <c r="A4" s="166"/>
      <c r="B4" s="167"/>
      <c r="C4" s="168"/>
      <c r="D4" s="169">
        <v>21795</v>
      </c>
      <c r="E4" s="170"/>
      <c r="F4" s="171">
        <v>25876</v>
      </c>
      <c r="G4" s="172"/>
      <c r="H4" s="173"/>
    </row>
    <row r="5" spans="1:8" x14ac:dyDescent="0.15">
      <c r="A5" s="154" t="s">
        <v>549</v>
      </c>
      <c r="B5" s="159"/>
      <c r="C5" s="160"/>
      <c r="D5" s="161">
        <v>23773</v>
      </c>
      <c r="E5" s="162"/>
      <c r="F5" s="163">
        <v>47820</v>
      </c>
      <c r="G5" s="164"/>
      <c r="H5" s="165"/>
    </row>
    <row r="6" spans="1:8" x14ac:dyDescent="0.15">
      <c r="A6" s="166"/>
      <c r="B6" s="167"/>
      <c r="C6" s="168"/>
      <c r="D6" s="169">
        <v>22955</v>
      </c>
      <c r="E6" s="170"/>
      <c r="F6" s="171">
        <v>25855</v>
      </c>
      <c r="G6" s="172"/>
      <c r="H6" s="173"/>
    </row>
    <row r="7" spans="1:8" x14ac:dyDescent="0.15">
      <c r="A7" s="154" t="s">
        <v>550</v>
      </c>
      <c r="B7" s="159"/>
      <c r="C7" s="160"/>
      <c r="D7" s="161">
        <v>21402</v>
      </c>
      <c r="E7" s="162"/>
      <c r="F7" s="163">
        <v>41934</v>
      </c>
      <c r="G7" s="164"/>
      <c r="H7" s="165"/>
    </row>
    <row r="8" spans="1:8" x14ac:dyDescent="0.15">
      <c r="A8" s="166"/>
      <c r="B8" s="167"/>
      <c r="C8" s="168"/>
      <c r="D8" s="169">
        <v>18197</v>
      </c>
      <c r="E8" s="170"/>
      <c r="F8" s="171">
        <v>23352</v>
      </c>
      <c r="G8" s="172"/>
      <c r="H8" s="173"/>
    </row>
    <row r="9" spans="1:8" x14ac:dyDescent="0.15">
      <c r="A9" s="154" t="s">
        <v>551</v>
      </c>
      <c r="B9" s="159"/>
      <c r="C9" s="160"/>
      <c r="D9" s="161">
        <v>30948</v>
      </c>
      <c r="E9" s="162"/>
      <c r="F9" s="163">
        <v>45588</v>
      </c>
      <c r="G9" s="164"/>
      <c r="H9" s="165"/>
    </row>
    <row r="10" spans="1:8" x14ac:dyDescent="0.15">
      <c r="A10" s="166"/>
      <c r="B10" s="167"/>
      <c r="C10" s="168"/>
      <c r="D10" s="169">
        <v>16125</v>
      </c>
      <c r="E10" s="170"/>
      <c r="F10" s="171">
        <v>24150</v>
      </c>
      <c r="G10" s="172"/>
      <c r="H10" s="173"/>
    </row>
    <row r="11" spans="1:8" x14ac:dyDescent="0.15">
      <c r="A11" s="154" t="s">
        <v>552</v>
      </c>
      <c r="B11" s="159"/>
      <c r="C11" s="160"/>
      <c r="D11" s="161">
        <v>41772</v>
      </c>
      <c r="E11" s="162"/>
      <c r="F11" s="163">
        <v>45483</v>
      </c>
      <c r="G11" s="164"/>
      <c r="H11" s="165"/>
    </row>
    <row r="12" spans="1:8" x14ac:dyDescent="0.15">
      <c r="A12" s="166"/>
      <c r="B12" s="167"/>
      <c r="C12" s="174"/>
      <c r="D12" s="169">
        <v>18151</v>
      </c>
      <c r="E12" s="170"/>
      <c r="F12" s="171">
        <v>24241</v>
      </c>
      <c r="G12" s="172"/>
      <c r="H12" s="173"/>
    </row>
    <row r="13" spans="1:8" x14ac:dyDescent="0.15">
      <c r="A13" s="154"/>
      <c r="B13" s="159"/>
      <c r="C13" s="175"/>
      <c r="D13" s="176">
        <v>28411</v>
      </c>
      <c r="E13" s="177"/>
      <c r="F13" s="178">
        <v>45066</v>
      </c>
      <c r="G13" s="179"/>
      <c r="H13" s="165"/>
    </row>
    <row r="14" spans="1:8" x14ac:dyDescent="0.15">
      <c r="A14" s="166"/>
      <c r="B14" s="167"/>
      <c r="C14" s="168"/>
      <c r="D14" s="169">
        <v>19445</v>
      </c>
      <c r="E14" s="170"/>
      <c r="F14" s="171">
        <v>24695</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2.96</v>
      </c>
      <c r="C19" s="180">
        <f>ROUND(VALUE(SUBSTITUTE(実質収支比率等に係る経年分析!G$48,"▲","-")),2)</f>
        <v>2.27</v>
      </c>
      <c r="D19" s="180">
        <f>ROUND(VALUE(SUBSTITUTE(実質収支比率等に係る経年分析!H$48,"▲","-")),2)</f>
        <v>2.83</v>
      </c>
      <c r="E19" s="180">
        <f>ROUND(VALUE(SUBSTITUTE(実質収支比率等に係る経年分析!I$48,"▲","-")),2)</f>
        <v>1.25</v>
      </c>
      <c r="F19" s="180">
        <f>ROUND(VALUE(SUBSTITUTE(実質収支比率等に係る経年分析!J$48,"▲","-")),2)</f>
        <v>2.5</v>
      </c>
    </row>
    <row r="20" spans="1:11" x14ac:dyDescent="0.15">
      <c r="A20" s="180" t="s">
        <v>55</v>
      </c>
      <c r="B20" s="180">
        <f>ROUND(VALUE(SUBSTITUTE(実質収支比率等に係る経年分析!F$47,"▲","-")),2)</f>
        <v>22.11</v>
      </c>
      <c r="C20" s="180">
        <f>ROUND(VALUE(SUBSTITUTE(実質収支比率等に係る経年分析!G$47,"▲","-")),2)</f>
        <v>23.9</v>
      </c>
      <c r="D20" s="180">
        <f>ROUND(VALUE(SUBSTITUTE(実質収支比率等に係る経年分析!H$47,"▲","-")),2)</f>
        <v>24.76</v>
      </c>
      <c r="E20" s="180">
        <f>ROUND(VALUE(SUBSTITUTE(実質収支比率等に係る経年分析!I$47,"▲","-")),2)</f>
        <v>26.29</v>
      </c>
      <c r="F20" s="180">
        <f>ROUND(VALUE(SUBSTITUTE(実質収支比率等に係る経年分析!J$47,"▲","-")),2)</f>
        <v>25.92</v>
      </c>
    </row>
    <row r="21" spans="1:11" x14ac:dyDescent="0.15">
      <c r="A21" s="180" t="s">
        <v>56</v>
      </c>
      <c r="B21" s="180">
        <f>IF(ISNUMBER(VALUE(SUBSTITUTE(実質収支比率等に係る経年分析!F$49,"▲","-"))),ROUND(VALUE(SUBSTITUTE(実質収支比率等に係る経年分析!F$49,"▲","-")),2),NA())</f>
        <v>1.94</v>
      </c>
      <c r="C21" s="180">
        <f>IF(ISNUMBER(VALUE(SUBSTITUTE(実質収支比率等に係る経年分析!G$49,"▲","-"))),ROUND(VALUE(SUBSTITUTE(実質収支比率等に係る経年分析!G$49,"▲","-")),2),NA())</f>
        <v>1.1299999999999999</v>
      </c>
      <c r="D21" s="180">
        <f>IF(ISNUMBER(VALUE(SUBSTITUTE(実質収支比率等に係る経年分析!H$49,"▲","-"))),ROUND(VALUE(SUBSTITUTE(実質収支比率等に係る経年分析!H$49,"▲","-")),2),NA())</f>
        <v>1.82</v>
      </c>
      <c r="E21" s="180">
        <f>IF(ISNUMBER(VALUE(SUBSTITUTE(実質収支比率等に係る経年分析!I$49,"▲","-"))),ROUND(VALUE(SUBSTITUTE(実質収支比率等に係る経年分析!I$49,"▲","-")),2),NA())</f>
        <v>-0.13</v>
      </c>
      <c r="F21" s="180">
        <f>IF(ISNUMBER(VALUE(SUBSTITUTE(実質収支比率等に係る経年分析!J$49,"▲","-"))),ROUND(VALUE(SUBSTITUTE(実質収支比率等に係る経年分析!J$49,"▲","-")),2),NA())</f>
        <v>1.9</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0.27</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0.61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0.39</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公共用地先行取得事業特別会計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0.28999999999999998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0.28000000000000003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0.43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1.27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1.61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1.04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1.1100000000000001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0.98</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2.2599999999999998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3.31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2.0099999999999998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1.36</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2.96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2.2599999999999998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2.83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1.25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2.5</v>
      </c>
    </row>
    <row r="35" spans="1:16" x14ac:dyDescent="0.15">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#VALUE!</v>
      </c>
      <c r="E35" s="181" t="e">
        <f>IF(ROUND(VALUE(SUBSTITUTE(連結実質赤字比率に係る赤字・黒字の構成分析!G$35,"▲", "-")), 2) &gt;= 0, ABS(ROUND(VALUE(SUBSTITUTE(連結実質赤字比率に係る赤字・黒字の構成分析!G$35,"▲", "-")), 2)), NA())</f>
        <v>#VALUE!</v>
      </c>
      <c r="F35" s="181" t="e">
        <f>IF(ROUND(VALUE(SUBSTITUTE(連結実質赤字比率に係る赤字・黒字の構成分析!H$35,"▲", "-")), 2) &lt; 0, ABS(ROUND(VALUE(SUBSTITUTE(連結実質赤字比率に係る赤字・黒字の構成分析!H$35,"▲", "-")), 2)), NA())</f>
        <v>#VALUE!</v>
      </c>
      <c r="G35" s="181" t="e">
        <f>IF(ROUND(VALUE(SUBSTITUTE(連結実質赤字比率に係る赤字・黒字の構成分析!H$35,"▲", "-")), 2) &gt;= 0, ABS(ROUND(VALUE(SUBSTITUTE(連結実質赤字比率に係る赤字・黒字の構成分析!H$35,"▲", "-")), 2)), NA())</f>
        <v>#VALUE!</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1.1200000000000001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3.13</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21.76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19.93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18.899999999999999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18.55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17.309999999999999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1867</v>
      </c>
      <c r="E42" s="182"/>
      <c r="F42" s="182"/>
      <c r="G42" s="182">
        <f>'実質公債費比率（分子）の構造'!L$52</f>
        <v>1844</v>
      </c>
      <c r="H42" s="182"/>
      <c r="I42" s="182"/>
      <c r="J42" s="182">
        <f>'実質公債費比率（分子）の構造'!M$52</f>
        <v>1944</v>
      </c>
      <c r="K42" s="182"/>
      <c r="L42" s="182"/>
      <c r="M42" s="182">
        <f>'実質公債費比率（分子）の構造'!N$52</f>
        <v>2096</v>
      </c>
      <c r="N42" s="182"/>
      <c r="O42" s="182"/>
      <c r="P42" s="182">
        <f>'実質公債費比率（分子）の構造'!O$52</f>
        <v>2061</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32</v>
      </c>
      <c r="C45" s="182"/>
      <c r="D45" s="182"/>
      <c r="E45" s="182">
        <f>'実質公債費比率（分子）の構造'!L$49</f>
        <v>25</v>
      </c>
      <c r="F45" s="182"/>
      <c r="G45" s="182"/>
      <c r="H45" s="182">
        <f>'実質公債費比率（分子）の構造'!M$49</f>
        <v>172</v>
      </c>
      <c r="I45" s="182"/>
      <c r="J45" s="182"/>
      <c r="K45" s="182">
        <f>'実質公債費比率（分子）の構造'!N$49</f>
        <v>389</v>
      </c>
      <c r="L45" s="182"/>
      <c r="M45" s="182"/>
      <c r="N45" s="182">
        <f>'実質公債費比率（分子）の構造'!O$49</f>
        <v>381</v>
      </c>
      <c r="O45" s="182"/>
      <c r="P45" s="182"/>
    </row>
    <row r="46" spans="1:16" x14ac:dyDescent="0.15">
      <c r="A46" s="182" t="s">
        <v>67</v>
      </c>
      <c r="B46" s="182">
        <f>'実質公債費比率（分子）の構造'!K$48</f>
        <v>129</v>
      </c>
      <c r="C46" s="182"/>
      <c r="D46" s="182"/>
      <c r="E46" s="182">
        <f>'実質公債費比率（分子）の構造'!L$48</f>
        <v>116</v>
      </c>
      <c r="F46" s="182"/>
      <c r="G46" s="182"/>
      <c r="H46" s="182">
        <f>'実質公債費比率（分子）の構造'!M$48</f>
        <v>109</v>
      </c>
      <c r="I46" s="182"/>
      <c r="J46" s="182"/>
      <c r="K46" s="182">
        <f>'実質公債費比率（分子）の構造'!N$48</f>
        <v>69</v>
      </c>
      <c r="L46" s="182"/>
      <c r="M46" s="182"/>
      <c r="N46" s="182">
        <f>'実質公債費比率（分子）の構造'!O$48</f>
        <v>74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3293</v>
      </c>
      <c r="C49" s="182"/>
      <c r="D49" s="182"/>
      <c r="E49" s="182">
        <f>'実質公債費比率（分子）の構造'!L$45</f>
        <v>2955</v>
      </c>
      <c r="F49" s="182"/>
      <c r="G49" s="182"/>
      <c r="H49" s="182">
        <f>'実質公債費比率（分子）の構造'!M$45</f>
        <v>2822</v>
      </c>
      <c r="I49" s="182"/>
      <c r="J49" s="182"/>
      <c r="K49" s="182">
        <f>'実質公債費比率（分子）の構造'!N$45</f>
        <v>2921</v>
      </c>
      <c r="L49" s="182"/>
      <c r="M49" s="182"/>
      <c r="N49" s="182">
        <f>'実質公債費比率（分子）の構造'!O$45</f>
        <v>2930</v>
      </c>
      <c r="O49" s="182"/>
      <c r="P49" s="182"/>
    </row>
    <row r="50" spans="1:16" x14ac:dyDescent="0.15">
      <c r="A50" s="182" t="s">
        <v>71</v>
      </c>
      <c r="B50" s="182" t="e">
        <f>NA()</f>
        <v>#N/A</v>
      </c>
      <c r="C50" s="182">
        <f>IF(ISNUMBER('実質公債費比率（分子）の構造'!K$53),'実質公債費比率（分子）の構造'!K$53,NA())</f>
        <v>1587</v>
      </c>
      <c r="D50" s="182" t="e">
        <f>NA()</f>
        <v>#N/A</v>
      </c>
      <c r="E50" s="182" t="e">
        <f>NA()</f>
        <v>#N/A</v>
      </c>
      <c r="F50" s="182">
        <f>IF(ISNUMBER('実質公債費比率（分子）の構造'!L$53),'実質公債費比率（分子）の構造'!L$53,NA())</f>
        <v>1252</v>
      </c>
      <c r="G50" s="182" t="e">
        <f>NA()</f>
        <v>#N/A</v>
      </c>
      <c r="H50" s="182" t="e">
        <f>NA()</f>
        <v>#N/A</v>
      </c>
      <c r="I50" s="182">
        <f>IF(ISNUMBER('実質公債費比率（分子）の構造'!M$53),'実質公債費比率（分子）の構造'!M$53,NA())</f>
        <v>1159</v>
      </c>
      <c r="J50" s="182" t="e">
        <f>NA()</f>
        <v>#N/A</v>
      </c>
      <c r="K50" s="182" t="e">
        <f>NA()</f>
        <v>#N/A</v>
      </c>
      <c r="L50" s="182">
        <f>IF(ISNUMBER('実質公債費比率（分子）の構造'!N$53),'実質公債費比率（分子）の構造'!N$53,NA())</f>
        <v>1283</v>
      </c>
      <c r="M50" s="182" t="e">
        <f>NA()</f>
        <v>#N/A</v>
      </c>
      <c r="N50" s="182" t="e">
        <f>NA()</f>
        <v>#N/A</v>
      </c>
      <c r="O50" s="182">
        <f>IF(ISNUMBER('実質公債費比率（分子）の構造'!O$53),'実質公債費比率（分子）の構造'!O$53,NA())</f>
        <v>1324</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17828</v>
      </c>
      <c r="E56" s="181"/>
      <c r="F56" s="181"/>
      <c r="G56" s="181">
        <f>'将来負担比率（分子）の構造'!J$52</f>
        <v>19125</v>
      </c>
      <c r="H56" s="181"/>
      <c r="I56" s="181"/>
      <c r="J56" s="181">
        <f>'将来負担比率（分子）の構造'!K$52</f>
        <v>19093</v>
      </c>
      <c r="K56" s="181"/>
      <c r="L56" s="181"/>
      <c r="M56" s="181">
        <f>'将来負担比率（分子）の構造'!L$52</f>
        <v>19147</v>
      </c>
      <c r="N56" s="181"/>
      <c r="O56" s="181"/>
      <c r="P56" s="181">
        <f>'将来負担比率（分子）の構造'!M$52</f>
        <v>19024</v>
      </c>
    </row>
    <row r="57" spans="1:16" x14ac:dyDescent="0.15">
      <c r="A57" s="181" t="s">
        <v>42</v>
      </c>
      <c r="B57" s="181"/>
      <c r="C57" s="181"/>
      <c r="D57" s="181">
        <f>'将来負担比率（分子）の構造'!I$51</f>
        <v>5207</v>
      </c>
      <c r="E57" s="181"/>
      <c r="F57" s="181"/>
      <c r="G57" s="181">
        <f>'将来負担比率（分子）の構造'!J$51</f>
        <v>6988</v>
      </c>
      <c r="H57" s="181"/>
      <c r="I57" s="181"/>
      <c r="J57" s="181">
        <f>'将来負担比率（分子）の構造'!K$51</f>
        <v>7241</v>
      </c>
      <c r="K57" s="181"/>
      <c r="L57" s="181"/>
      <c r="M57" s="181">
        <f>'将来負担比率（分子）の構造'!L$51</f>
        <v>7442</v>
      </c>
      <c r="N57" s="181"/>
      <c r="O57" s="181"/>
      <c r="P57" s="181">
        <f>'将来負担比率（分子）の構造'!M$51</f>
        <v>8221</v>
      </c>
    </row>
    <row r="58" spans="1:16" x14ac:dyDescent="0.15">
      <c r="A58" s="181" t="s">
        <v>41</v>
      </c>
      <c r="B58" s="181"/>
      <c r="C58" s="181"/>
      <c r="D58" s="181">
        <f>'将来負担比率（分子）の構造'!I$50</f>
        <v>5690</v>
      </c>
      <c r="E58" s="181"/>
      <c r="F58" s="181"/>
      <c r="G58" s="181">
        <f>'将来負担比率（分子）の構造'!J$50</f>
        <v>5978</v>
      </c>
      <c r="H58" s="181"/>
      <c r="I58" s="181"/>
      <c r="J58" s="181">
        <f>'将来負担比率（分子）の構造'!K$50</f>
        <v>6647</v>
      </c>
      <c r="K58" s="181"/>
      <c r="L58" s="181"/>
      <c r="M58" s="181">
        <f>'将来負担比率（分子）の構造'!L$50</f>
        <v>7112</v>
      </c>
      <c r="N58" s="181"/>
      <c r="O58" s="181"/>
      <c r="P58" s="181">
        <f>'将来負担比率（分子）の構造'!M$50</f>
        <v>7297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3446</v>
      </c>
      <c r="C62" s="181"/>
      <c r="D62" s="181"/>
      <c r="E62" s="181">
        <f>'将来負担比率（分子）の構造'!J$45</f>
        <v>3443</v>
      </c>
      <c r="F62" s="181"/>
      <c r="G62" s="181"/>
      <c r="H62" s="181">
        <f>'将来負担比率（分子）の構造'!K$45</f>
        <v>3491</v>
      </c>
      <c r="I62" s="181"/>
      <c r="J62" s="181"/>
      <c r="K62" s="181">
        <f>'将来負担比率（分子）の構造'!L$45</f>
        <v>3563</v>
      </c>
      <c r="L62" s="181"/>
      <c r="M62" s="181"/>
      <c r="N62" s="181">
        <f>'将来負担比率（分子）の構造'!M$45</f>
        <v>3695</v>
      </c>
      <c r="O62" s="181"/>
      <c r="P62" s="181"/>
    </row>
    <row r="63" spans="1:16" x14ac:dyDescent="0.15">
      <c r="A63" s="181" t="s">
        <v>34</v>
      </c>
      <c r="B63" s="181">
        <f>'将来負担比率（分子）の構造'!I$44</f>
        <v>2253</v>
      </c>
      <c r="C63" s="181"/>
      <c r="D63" s="181"/>
      <c r="E63" s="181">
        <f>'将来負担比率（分子）の構造'!J$44</f>
        <v>5251</v>
      </c>
      <c r="F63" s="181"/>
      <c r="G63" s="181"/>
      <c r="H63" s="181">
        <f>'将来負担比率（分子）の構造'!K$44</f>
        <v>5121</v>
      </c>
      <c r="I63" s="181"/>
      <c r="J63" s="181"/>
      <c r="K63" s="181">
        <f>'将来負担比率（分子）の構造'!L$44</f>
        <v>4742</v>
      </c>
      <c r="L63" s="181"/>
      <c r="M63" s="181"/>
      <c r="N63" s="181">
        <f>'将来負担比率（分子）の構造'!M$44</f>
        <v>4346</v>
      </c>
      <c r="O63" s="181"/>
      <c r="P63" s="181"/>
    </row>
    <row r="64" spans="1:16" x14ac:dyDescent="0.15">
      <c r="A64" s="181" t="s">
        <v>33</v>
      </c>
      <c r="B64" s="181">
        <f>'将来負担比率（分子）の構造'!I$43</f>
        <v>1192</v>
      </c>
      <c r="C64" s="181"/>
      <c r="D64" s="181"/>
      <c r="E64" s="181">
        <f>'将来負担比率（分子）の構造'!J$43</f>
        <v>1076</v>
      </c>
      <c r="F64" s="181"/>
      <c r="G64" s="181"/>
      <c r="H64" s="181">
        <f>'将来負担比率（分子）の構造'!K$43</f>
        <v>1004</v>
      </c>
      <c r="I64" s="181"/>
      <c r="J64" s="181"/>
      <c r="K64" s="181">
        <f>'将来負担比率（分子）の構造'!L$43</f>
        <v>798</v>
      </c>
      <c r="L64" s="181"/>
      <c r="M64" s="181"/>
      <c r="N64" s="181">
        <f>'将来負担比率（分子）の構造'!M$43</f>
        <v>705</v>
      </c>
      <c r="O64" s="181"/>
      <c r="P64" s="181"/>
    </row>
    <row r="65" spans="1:16" x14ac:dyDescent="0.15">
      <c r="A65" s="181" t="s">
        <v>32</v>
      </c>
      <c r="B65" s="181">
        <f>'将来負担比率（分子）の構造'!I$42</f>
        <v>10396</v>
      </c>
      <c r="C65" s="181"/>
      <c r="D65" s="181"/>
      <c r="E65" s="181">
        <f>'将来負担比率（分子）の構造'!J$42</f>
        <v>9042</v>
      </c>
      <c r="F65" s="181"/>
      <c r="G65" s="181"/>
      <c r="H65" s="181">
        <f>'将来負担比率（分子）の構造'!K$42</f>
        <v>8243</v>
      </c>
      <c r="I65" s="181"/>
      <c r="J65" s="181"/>
      <c r="K65" s="181">
        <f>'将来負担比率（分子）の構造'!L$42</f>
        <v>7599</v>
      </c>
      <c r="L65" s="181"/>
      <c r="M65" s="181"/>
      <c r="N65" s="181">
        <f>'将来負担比率（分子）の構造'!M$42</f>
        <v>6999</v>
      </c>
      <c r="O65" s="181"/>
      <c r="P65" s="181"/>
    </row>
    <row r="66" spans="1:16" x14ac:dyDescent="0.15">
      <c r="A66" s="181" t="s">
        <v>31</v>
      </c>
      <c r="B66" s="181">
        <f>'将来負担比率（分子）の構造'!I$41</f>
        <v>29882</v>
      </c>
      <c r="C66" s="181"/>
      <c r="D66" s="181"/>
      <c r="E66" s="181">
        <f>'将来負担比率（分子）の構造'!J$41</f>
        <v>28997</v>
      </c>
      <c r="F66" s="181"/>
      <c r="G66" s="181"/>
      <c r="H66" s="181">
        <f>'将来負担比率（分子）の構造'!K$41</f>
        <v>28629</v>
      </c>
      <c r="I66" s="181"/>
      <c r="J66" s="181"/>
      <c r="K66" s="181">
        <f>'将来負担比率（分子）の構造'!L$41</f>
        <v>28302</v>
      </c>
      <c r="L66" s="181"/>
      <c r="M66" s="181"/>
      <c r="N66" s="181">
        <f>'将来負担比率（分子）の構造'!M$41</f>
        <v>28228</v>
      </c>
      <c r="O66" s="181"/>
      <c r="P66" s="181"/>
    </row>
    <row r="67" spans="1:16" x14ac:dyDescent="0.15">
      <c r="A67" s="181" t="s">
        <v>75</v>
      </c>
      <c r="B67" s="181" t="e">
        <f>NA()</f>
        <v>#N/A</v>
      </c>
      <c r="C67" s="181">
        <f>IF(ISNUMBER('将来負担比率（分子）の構造'!I$53), IF('将来負担比率（分子）の構造'!I$53 &lt; 0, 0, '将来負担比率（分子）の構造'!I$53), NA())</f>
        <v>18445</v>
      </c>
      <c r="D67" s="181" t="e">
        <f>NA()</f>
        <v>#N/A</v>
      </c>
      <c r="E67" s="181" t="e">
        <f>NA()</f>
        <v>#N/A</v>
      </c>
      <c r="F67" s="181">
        <f>IF(ISNUMBER('将来負担比率（分子）の構造'!J$53), IF('将来負担比率（分子）の構造'!J$53 &lt; 0, 0, '将来負担比率（分子）の構造'!J$53), NA())</f>
        <v>15719</v>
      </c>
      <c r="G67" s="181" t="e">
        <f>NA()</f>
        <v>#N/A</v>
      </c>
      <c r="H67" s="181" t="e">
        <f>NA()</f>
        <v>#N/A</v>
      </c>
      <c r="I67" s="181">
        <f>IF(ISNUMBER('将来負担比率（分子）の構造'!K$53), IF('将来負担比率（分子）の構造'!K$53 &lt; 0, 0, '将来負担比率（分子）の構造'!K$53), NA())</f>
        <v>13506</v>
      </c>
      <c r="J67" s="181" t="e">
        <f>NA()</f>
        <v>#N/A</v>
      </c>
      <c r="K67" s="181" t="e">
        <f>NA()</f>
        <v>#N/A</v>
      </c>
      <c r="L67" s="181">
        <f>IF(ISNUMBER('将来負担比率（分子）の構造'!L$53), IF('将来負担比率（分子）の構造'!L$53 &lt; 0, 0, '将来負担比率（分子）の構造'!L$53), NA())</f>
        <v>11304</v>
      </c>
      <c r="M67" s="181" t="e">
        <f>NA()</f>
        <v>#N/A</v>
      </c>
      <c r="N67" s="181" t="e">
        <f>NA()</f>
        <v>#N/A</v>
      </c>
      <c r="O67" s="181">
        <f>IF(ISNUMBER('将来負担比率（分子）の構造'!M$53), IF('将来負担比率（分子）の構造'!M$53 &lt; 0, 0, '将来負担比率（分子）の構造'!M$53), NA())</f>
        <v>9432</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3617</v>
      </c>
      <c r="C72" s="185">
        <f>基金残高に係る経年分析!G55</f>
        <v>3826</v>
      </c>
      <c r="D72" s="185">
        <f>基金残高に係る経年分析!H55</f>
        <v>3917</v>
      </c>
    </row>
    <row r="73" spans="1:16" x14ac:dyDescent="0.15">
      <c r="A73" s="184" t="s">
        <v>78</v>
      </c>
      <c r="B73" s="185">
        <f>基金残高に係る経年分析!F56</f>
        <v>653</v>
      </c>
      <c r="C73" s="185">
        <f>基金残高に係る経年分析!G56</f>
        <v>654</v>
      </c>
      <c r="D73" s="185">
        <f>基金残高に係る経年分析!H56</f>
        <v>654</v>
      </c>
    </row>
    <row r="74" spans="1:16" x14ac:dyDescent="0.15">
      <c r="A74" s="184" t="s">
        <v>79</v>
      </c>
      <c r="B74" s="185">
        <f>基金残高に係る経年分析!F57</f>
        <v>1957</v>
      </c>
      <c r="C74" s="185">
        <f>基金残高に係る経年分析!G57</f>
        <v>2071</v>
      </c>
      <c r="D74" s="185">
        <f>基金残高に係る経年分析!H57</f>
        <v>2058</v>
      </c>
    </row>
  </sheetData>
  <sheetProtection algorithmName="SHA-512" hashValue="vMai4+FwmRz6Cxx0DqLtCoBvjC7eDBJa9PcOlmWrWJwhfx2EbLPXrAajyREp50AdsYH6zNs1FLVQCQZg+CVAzA==" saltValue="pFIWy41+dXtvR53BK/dKz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210</v>
      </c>
      <c r="DI1" s="624"/>
      <c r="DJ1" s="624"/>
      <c r="DK1" s="624"/>
      <c r="DL1" s="624"/>
      <c r="DM1" s="624"/>
      <c r="DN1" s="625"/>
      <c r="DO1" s="226"/>
      <c r="DP1" s="623" t="s">
        <v>211</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213</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214</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215</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216</v>
      </c>
      <c r="S4" s="627"/>
      <c r="T4" s="627"/>
      <c r="U4" s="627"/>
      <c r="V4" s="627"/>
      <c r="W4" s="627"/>
      <c r="X4" s="627"/>
      <c r="Y4" s="628"/>
      <c r="Z4" s="626" t="s">
        <v>217</v>
      </c>
      <c r="AA4" s="627"/>
      <c r="AB4" s="627"/>
      <c r="AC4" s="628"/>
      <c r="AD4" s="626" t="s">
        <v>218</v>
      </c>
      <c r="AE4" s="627"/>
      <c r="AF4" s="627"/>
      <c r="AG4" s="627"/>
      <c r="AH4" s="627"/>
      <c r="AI4" s="627"/>
      <c r="AJ4" s="627"/>
      <c r="AK4" s="628"/>
      <c r="AL4" s="626" t="s">
        <v>217</v>
      </c>
      <c r="AM4" s="627"/>
      <c r="AN4" s="627"/>
      <c r="AO4" s="628"/>
      <c r="AP4" s="632" t="s">
        <v>219</v>
      </c>
      <c r="AQ4" s="632"/>
      <c r="AR4" s="632"/>
      <c r="AS4" s="632"/>
      <c r="AT4" s="632"/>
      <c r="AU4" s="632"/>
      <c r="AV4" s="632"/>
      <c r="AW4" s="632"/>
      <c r="AX4" s="632"/>
      <c r="AY4" s="632"/>
      <c r="AZ4" s="632"/>
      <c r="BA4" s="632"/>
      <c r="BB4" s="632"/>
      <c r="BC4" s="632"/>
      <c r="BD4" s="632"/>
      <c r="BE4" s="632"/>
      <c r="BF4" s="632"/>
      <c r="BG4" s="632" t="s">
        <v>220</v>
      </c>
      <c r="BH4" s="632"/>
      <c r="BI4" s="632"/>
      <c r="BJ4" s="632"/>
      <c r="BK4" s="632"/>
      <c r="BL4" s="632"/>
      <c r="BM4" s="632"/>
      <c r="BN4" s="632"/>
      <c r="BO4" s="632" t="s">
        <v>217</v>
      </c>
      <c r="BP4" s="632"/>
      <c r="BQ4" s="632"/>
      <c r="BR4" s="632"/>
      <c r="BS4" s="632" t="s">
        <v>221</v>
      </c>
      <c r="BT4" s="632"/>
      <c r="BU4" s="632"/>
      <c r="BV4" s="632"/>
      <c r="BW4" s="632"/>
      <c r="BX4" s="632"/>
      <c r="BY4" s="632"/>
      <c r="BZ4" s="632"/>
      <c r="CA4" s="632"/>
      <c r="CB4" s="632"/>
      <c r="CD4" s="629" t="s">
        <v>222</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223</v>
      </c>
      <c r="C5" s="634"/>
      <c r="D5" s="634"/>
      <c r="E5" s="634"/>
      <c r="F5" s="634"/>
      <c r="G5" s="634"/>
      <c r="H5" s="634"/>
      <c r="I5" s="634"/>
      <c r="J5" s="634"/>
      <c r="K5" s="634"/>
      <c r="L5" s="634"/>
      <c r="M5" s="634"/>
      <c r="N5" s="634"/>
      <c r="O5" s="634"/>
      <c r="P5" s="634"/>
      <c r="Q5" s="635"/>
      <c r="R5" s="636">
        <v>9692818</v>
      </c>
      <c r="S5" s="637"/>
      <c r="T5" s="637"/>
      <c r="U5" s="637"/>
      <c r="V5" s="637"/>
      <c r="W5" s="637"/>
      <c r="X5" s="637"/>
      <c r="Y5" s="638"/>
      <c r="Z5" s="639">
        <v>27.1</v>
      </c>
      <c r="AA5" s="639"/>
      <c r="AB5" s="639"/>
      <c r="AC5" s="639"/>
      <c r="AD5" s="640">
        <v>8927469</v>
      </c>
      <c r="AE5" s="640"/>
      <c r="AF5" s="640"/>
      <c r="AG5" s="640"/>
      <c r="AH5" s="640"/>
      <c r="AI5" s="640"/>
      <c r="AJ5" s="640"/>
      <c r="AK5" s="640"/>
      <c r="AL5" s="641">
        <v>62.1</v>
      </c>
      <c r="AM5" s="642"/>
      <c r="AN5" s="642"/>
      <c r="AO5" s="643"/>
      <c r="AP5" s="633" t="s">
        <v>224</v>
      </c>
      <c r="AQ5" s="634"/>
      <c r="AR5" s="634"/>
      <c r="AS5" s="634"/>
      <c r="AT5" s="634"/>
      <c r="AU5" s="634"/>
      <c r="AV5" s="634"/>
      <c r="AW5" s="634"/>
      <c r="AX5" s="634"/>
      <c r="AY5" s="634"/>
      <c r="AZ5" s="634"/>
      <c r="BA5" s="634"/>
      <c r="BB5" s="634"/>
      <c r="BC5" s="634"/>
      <c r="BD5" s="634"/>
      <c r="BE5" s="634"/>
      <c r="BF5" s="635"/>
      <c r="BG5" s="647">
        <v>8927469</v>
      </c>
      <c r="BH5" s="648"/>
      <c r="BI5" s="648"/>
      <c r="BJ5" s="648"/>
      <c r="BK5" s="648"/>
      <c r="BL5" s="648"/>
      <c r="BM5" s="648"/>
      <c r="BN5" s="649"/>
      <c r="BO5" s="650">
        <v>92.1</v>
      </c>
      <c r="BP5" s="650"/>
      <c r="BQ5" s="650"/>
      <c r="BR5" s="650"/>
      <c r="BS5" s="651">
        <v>60896</v>
      </c>
      <c r="BT5" s="651"/>
      <c r="BU5" s="651"/>
      <c r="BV5" s="651"/>
      <c r="BW5" s="651"/>
      <c r="BX5" s="651"/>
      <c r="BY5" s="651"/>
      <c r="BZ5" s="651"/>
      <c r="CA5" s="651"/>
      <c r="CB5" s="655"/>
      <c r="CD5" s="629" t="s">
        <v>219</v>
      </c>
      <c r="CE5" s="630"/>
      <c r="CF5" s="630"/>
      <c r="CG5" s="630"/>
      <c r="CH5" s="630"/>
      <c r="CI5" s="630"/>
      <c r="CJ5" s="630"/>
      <c r="CK5" s="630"/>
      <c r="CL5" s="630"/>
      <c r="CM5" s="630"/>
      <c r="CN5" s="630"/>
      <c r="CO5" s="630"/>
      <c r="CP5" s="630"/>
      <c r="CQ5" s="631"/>
      <c r="CR5" s="629" t="s">
        <v>225</v>
      </c>
      <c r="CS5" s="630"/>
      <c r="CT5" s="630"/>
      <c r="CU5" s="630"/>
      <c r="CV5" s="630"/>
      <c r="CW5" s="630"/>
      <c r="CX5" s="630"/>
      <c r="CY5" s="631"/>
      <c r="CZ5" s="629" t="s">
        <v>217</v>
      </c>
      <c r="DA5" s="630"/>
      <c r="DB5" s="630"/>
      <c r="DC5" s="631"/>
      <c r="DD5" s="629" t="s">
        <v>226</v>
      </c>
      <c r="DE5" s="630"/>
      <c r="DF5" s="630"/>
      <c r="DG5" s="630"/>
      <c r="DH5" s="630"/>
      <c r="DI5" s="630"/>
      <c r="DJ5" s="630"/>
      <c r="DK5" s="630"/>
      <c r="DL5" s="630"/>
      <c r="DM5" s="630"/>
      <c r="DN5" s="630"/>
      <c r="DO5" s="630"/>
      <c r="DP5" s="631"/>
      <c r="DQ5" s="629" t="s">
        <v>227</v>
      </c>
      <c r="DR5" s="630"/>
      <c r="DS5" s="630"/>
      <c r="DT5" s="630"/>
      <c r="DU5" s="630"/>
      <c r="DV5" s="630"/>
      <c r="DW5" s="630"/>
      <c r="DX5" s="630"/>
      <c r="DY5" s="630"/>
      <c r="DZ5" s="630"/>
      <c r="EA5" s="630"/>
      <c r="EB5" s="630"/>
      <c r="EC5" s="631"/>
    </row>
    <row r="6" spans="2:143" ht="11.25" customHeight="1" x14ac:dyDescent="0.15">
      <c r="B6" s="644" t="s">
        <v>228</v>
      </c>
      <c r="C6" s="645"/>
      <c r="D6" s="645"/>
      <c r="E6" s="645"/>
      <c r="F6" s="645"/>
      <c r="G6" s="645"/>
      <c r="H6" s="645"/>
      <c r="I6" s="645"/>
      <c r="J6" s="645"/>
      <c r="K6" s="645"/>
      <c r="L6" s="645"/>
      <c r="M6" s="645"/>
      <c r="N6" s="645"/>
      <c r="O6" s="645"/>
      <c r="P6" s="645"/>
      <c r="Q6" s="646"/>
      <c r="R6" s="647">
        <v>133527</v>
      </c>
      <c r="S6" s="648"/>
      <c r="T6" s="648"/>
      <c r="U6" s="648"/>
      <c r="V6" s="648"/>
      <c r="W6" s="648"/>
      <c r="X6" s="648"/>
      <c r="Y6" s="649"/>
      <c r="Z6" s="650">
        <v>0.4</v>
      </c>
      <c r="AA6" s="650"/>
      <c r="AB6" s="650"/>
      <c r="AC6" s="650"/>
      <c r="AD6" s="651">
        <v>133527</v>
      </c>
      <c r="AE6" s="651"/>
      <c r="AF6" s="651"/>
      <c r="AG6" s="651"/>
      <c r="AH6" s="651"/>
      <c r="AI6" s="651"/>
      <c r="AJ6" s="651"/>
      <c r="AK6" s="651"/>
      <c r="AL6" s="652">
        <v>0.9</v>
      </c>
      <c r="AM6" s="653"/>
      <c r="AN6" s="653"/>
      <c r="AO6" s="654"/>
      <c r="AP6" s="644" t="s">
        <v>229</v>
      </c>
      <c r="AQ6" s="645"/>
      <c r="AR6" s="645"/>
      <c r="AS6" s="645"/>
      <c r="AT6" s="645"/>
      <c r="AU6" s="645"/>
      <c r="AV6" s="645"/>
      <c r="AW6" s="645"/>
      <c r="AX6" s="645"/>
      <c r="AY6" s="645"/>
      <c r="AZ6" s="645"/>
      <c r="BA6" s="645"/>
      <c r="BB6" s="645"/>
      <c r="BC6" s="645"/>
      <c r="BD6" s="645"/>
      <c r="BE6" s="645"/>
      <c r="BF6" s="646"/>
      <c r="BG6" s="647">
        <v>8927469</v>
      </c>
      <c r="BH6" s="648"/>
      <c r="BI6" s="648"/>
      <c r="BJ6" s="648"/>
      <c r="BK6" s="648"/>
      <c r="BL6" s="648"/>
      <c r="BM6" s="648"/>
      <c r="BN6" s="649"/>
      <c r="BO6" s="650">
        <v>92.1</v>
      </c>
      <c r="BP6" s="650"/>
      <c r="BQ6" s="650"/>
      <c r="BR6" s="650"/>
      <c r="BS6" s="651">
        <v>60896</v>
      </c>
      <c r="BT6" s="651"/>
      <c r="BU6" s="651"/>
      <c r="BV6" s="651"/>
      <c r="BW6" s="651"/>
      <c r="BX6" s="651"/>
      <c r="BY6" s="651"/>
      <c r="BZ6" s="651"/>
      <c r="CA6" s="651"/>
      <c r="CB6" s="655"/>
      <c r="CD6" s="658" t="s">
        <v>230</v>
      </c>
      <c r="CE6" s="659"/>
      <c r="CF6" s="659"/>
      <c r="CG6" s="659"/>
      <c r="CH6" s="659"/>
      <c r="CI6" s="659"/>
      <c r="CJ6" s="659"/>
      <c r="CK6" s="659"/>
      <c r="CL6" s="659"/>
      <c r="CM6" s="659"/>
      <c r="CN6" s="659"/>
      <c r="CO6" s="659"/>
      <c r="CP6" s="659"/>
      <c r="CQ6" s="660"/>
      <c r="CR6" s="647">
        <v>232523</v>
      </c>
      <c r="CS6" s="648"/>
      <c r="CT6" s="648"/>
      <c r="CU6" s="648"/>
      <c r="CV6" s="648"/>
      <c r="CW6" s="648"/>
      <c r="CX6" s="648"/>
      <c r="CY6" s="649"/>
      <c r="CZ6" s="641">
        <v>0.7</v>
      </c>
      <c r="DA6" s="642"/>
      <c r="DB6" s="642"/>
      <c r="DC6" s="661"/>
      <c r="DD6" s="656" t="s">
        <v>231</v>
      </c>
      <c r="DE6" s="648"/>
      <c r="DF6" s="648"/>
      <c r="DG6" s="648"/>
      <c r="DH6" s="648"/>
      <c r="DI6" s="648"/>
      <c r="DJ6" s="648"/>
      <c r="DK6" s="648"/>
      <c r="DL6" s="648"/>
      <c r="DM6" s="648"/>
      <c r="DN6" s="648"/>
      <c r="DO6" s="648"/>
      <c r="DP6" s="649"/>
      <c r="DQ6" s="656">
        <v>232523</v>
      </c>
      <c r="DR6" s="648"/>
      <c r="DS6" s="648"/>
      <c r="DT6" s="648"/>
      <c r="DU6" s="648"/>
      <c r="DV6" s="648"/>
      <c r="DW6" s="648"/>
      <c r="DX6" s="648"/>
      <c r="DY6" s="648"/>
      <c r="DZ6" s="648"/>
      <c r="EA6" s="648"/>
      <c r="EB6" s="648"/>
      <c r="EC6" s="657"/>
    </row>
    <row r="7" spans="2:143" ht="11.25" customHeight="1" x14ac:dyDescent="0.15">
      <c r="B7" s="644" t="s">
        <v>232</v>
      </c>
      <c r="C7" s="645"/>
      <c r="D7" s="645"/>
      <c r="E7" s="645"/>
      <c r="F7" s="645"/>
      <c r="G7" s="645"/>
      <c r="H7" s="645"/>
      <c r="I7" s="645"/>
      <c r="J7" s="645"/>
      <c r="K7" s="645"/>
      <c r="L7" s="645"/>
      <c r="M7" s="645"/>
      <c r="N7" s="645"/>
      <c r="O7" s="645"/>
      <c r="P7" s="645"/>
      <c r="Q7" s="646"/>
      <c r="R7" s="647">
        <v>15673</v>
      </c>
      <c r="S7" s="648"/>
      <c r="T7" s="648"/>
      <c r="U7" s="648"/>
      <c r="V7" s="648"/>
      <c r="W7" s="648"/>
      <c r="X7" s="648"/>
      <c r="Y7" s="649"/>
      <c r="Z7" s="650">
        <v>0</v>
      </c>
      <c r="AA7" s="650"/>
      <c r="AB7" s="650"/>
      <c r="AC7" s="650"/>
      <c r="AD7" s="651">
        <v>15673</v>
      </c>
      <c r="AE7" s="651"/>
      <c r="AF7" s="651"/>
      <c r="AG7" s="651"/>
      <c r="AH7" s="651"/>
      <c r="AI7" s="651"/>
      <c r="AJ7" s="651"/>
      <c r="AK7" s="651"/>
      <c r="AL7" s="652">
        <v>0.1</v>
      </c>
      <c r="AM7" s="653"/>
      <c r="AN7" s="653"/>
      <c r="AO7" s="654"/>
      <c r="AP7" s="644" t="s">
        <v>233</v>
      </c>
      <c r="AQ7" s="645"/>
      <c r="AR7" s="645"/>
      <c r="AS7" s="645"/>
      <c r="AT7" s="645"/>
      <c r="AU7" s="645"/>
      <c r="AV7" s="645"/>
      <c r="AW7" s="645"/>
      <c r="AX7" s="645"/>
      <c r="AY7" s="645"/>
      <c r="AZ7" s="645"/>
      <c r="BA7" s="645"/>
      <c r="BB7" s="645"/>
      <c r="BC7" s="645"/>
      <c r="BD7" s="645"/>
      <c r="BE7" s="645"/>
      <c r="BF7" s="646"/>
      <c r="BG7" s="647">
        <v>4896248</v>
      </c>
      <c r="BH7" s="648"/>
      <c r="BI7" s="648"/>
      <c r="BJ7" s="648"/>
      <c r="BK7" s="648"/>
      <c r="BL7" s="648"/>
      <c r="BM7" s="648"/>
      <c r="BN7" s="649"/>
      <c r="BO7" s="650">
        <v>50.5</v>
      </c>
      <c r="BP7" s="650"/>
      <c r="BQ7" s="650"/>
      <c r="BR7" s="650"/>
      <c r="BS7" s="651">
        <v>60896</v>
      </c>
      <c r="BT7" s="651"/>
      <c r="BU7" s="651"/>
      <c r="BV7" s="651"/>
      <c r="BW7" s="651"/>
      <c r="BX7" s="651"/>
      <c r="BY7" s="651"/>
      <c r="BZ7" s="651"/>
      <c r="CA7" s="651"/>
      <c r="CB7" s="655"/>
      <c r="CD7" s="662" t="s">
        <v>234</v>
      </c>
      <c r="CE7" s="663"/>
      <c r="CF7" s="663"/>
      <c r="CG7" s="663"/>
      <c r="CH7" s="663"/>
      <c r="CI7" s="663"/>
      <c r="CJ7" s="663"/>
      <c r="CK7" s="663"/>
      <c r="CL7" s="663"/>
      <c r="CM7" s="663"/>
      <c r="CN7" s="663"/>
      <c r="CO7" s="663"/>
      <c r="CP7" s="663"/>
      <c r="CQ7" s="664"/>
      <c r="CR7" s="647">
        <v>9905715</v>
      </c>
      <c r="CS7" s="648"/>
      <c r="CT7" s="648"/>
      <c r="CU7" s="648"/>
      <c r="CV7" s="648"/>
      <c r="CW7" s="648"/>
      <c r="CX7" s="648"/>
      <c r="CY7" s="649"/>
      <c r="CZ7" s="650">
        <v>28.1</v>
      </c>
      <c r="DA7" s="650"/>
      <c r="DB7" s="650"/>
      <c r="DC7" s="650"/>
      <c r="DD7" s="656">
        <v>9567</v>
      </c>
      <c r="DE7" s="648"/>
      <c r="DF7" s="648"/>
      <c r="DG7" s="648"/>
      <c r="DH7" s="648"/>
      <c r="DI7" s="648"/>
      <c r="DJ7" s="648"/>
      <c r="DK7" s="648"/>
      <c r="DL7" s="648"/>
      <c r="DM7" s="648"/>
      <c r="DN7" s="648"/>
      <c r="DO7" s="648"/>
      <c r="DP7" s="649"/>
      <c r="DQ7" s="656">
        <v>1840758</v>
      </c>
      <c r="DR7" s="648"/>
      <c r="DS7" s="648"/>
      <c r="DT7" s="648"/>
      <c r="DU7" s="648"/>
      <c r="DV7" s="648"/>
      <c r="DW7" s="648"/>
      <c r="DX7" s="648"/>
      <c r="DY7" s="648"/>
      <c r="DZ7" s="648"/>
      <c r="EA7" s="648"/>
      <c r="EB7" s="648"/>
      <c r="EC7" s="657"/>
    </row>
    <row r="8" spans="2:143" ht="11.25" customHeight="1" x14ac:dyDescent="0.15">
      <c r="B8" s="644" t="s">
        <v>235</v>
      </c>
      <c r="C8" s="645"/>
      <c r="D8" s="645"/>
      <c r="E8" s="645"/>
      <c r="F8" s="645"/>
      <c r="G8" s="645"/>
      <c r="H8" s="645"/>
      <c r="I8" s="645"/>
      <c r="J8" s="645"/>
      <c r="K8" s="645"/>
      <c r="L8" s="645"/>
      <c r="M8" s="645"/>
      <c r="N8" s="645"/>
      <c r="O8" s="645"/>
      <c r="P8" s="645"/>
      <c r="Q8" s="646"/>
      <c r="R8" s="647">
        <v>66364</v>
      </c>
      <c r="S8" s="648"/>
      <c r="T8" s="648"/>
      <c r="U8" s="648"/>
      <c r="V8" s="648"/>
      <c r="W8" s="648"/>
      <c r="X8" s="648"/>
      <c r="Y8" s="649"/>
      <c r="Z8" s="650">
        <v>0.2</v>
      </c>
      <c r="AA8" s="650"/>
      <c r="AB8" s="650"/>
      <c r="AC8" s="650"/>
      <c r="AD8" s="651">
        <v>66364</v>
      </c>
      <c r="AE8" s="651"/>
      <c r="AF8" s="651"/>
      <c r="AG8" s="651"/>
      <c r="AH8" s="651"/>
      <c r="AI8" s="651"/>
      <c r="AJ8" s="651"/>
      <c r="AK8" s="651"/>
      <c r="AL8" s="652">
        <v>0.5</v>
      </c>
      <c r="AM8" s="653"/>
      <c r="AN8" s="653"/>
      <c r="AO8" s="654"/>
      <c r="AP8" s="644" t="s">
        <v>236</v>
      </c>
      <c r="AQ8" s="645"/>
      <c r="AR8" s="645"/>
      <c r="AS8" s="645"/>
      <c r="AT8" s="645"/>
      <c r="AU8" s="645"/>
      <c r="AV8" s="645"/>
      <c r="AW8" s="645"/>
      <c r="AX8" s="645"/>
      <c r="AY8" s="645"/>
      <c r="AZ8" s="645"/>
      <c r="BA8" s="645"/>
      <c r="BB8" s="645"/>
      <c r="BC8" s="645"/>
      <c r="BD8" s="645"/>
      <c r="BE8" s="645"/>
      <c r="BF8" s="646"/>
      <c r="BG8" s="647">
        <v>131136</v>
      </c>
      <c r="BH8" s="648"/>
      <c r="BI8" s="648"/>
      <c r="BJ8" s="648"/>
      <c r="BK8" s="648"/>
      <c r="BL8" s="648"/>
      <c r="BM8" s="648"/>
      <c r="BN8" s="649"/>
      <c r="BO8" s="650">
        <v>1.4</v>
      </c>
      <c r="BP8" s="650"/>
      <c r="BQ8" s="650"/>
      <c r="BR8" s="650"/>
      <c r="BS8" s="656" t="s">
        <v>135</v>
      </c>
      <c r="BT8" s="648"/>
      <c r="BU8" s="648"/>
      <c r="BV8" s="648"/>
      <c r="BW8" s="648"/>
      <c r="BX8" s="648"/>
      <c r="BY8" s="648"/>
      <c r="BZ8" s="648"/>
      <c r="CA8" s="648"/>
      <c r="CB8" s="657"/>
      <c r="CD8" s="662" t="s">
        <v>237</v>
      </c>
      <c r="CE8" s="663"/>
      <c r="CF8" s="663"/>
      <c r="CG8" s="663"/>
      <c r="CH8" s="663"/>
      <c r="CI8" s="663"/>
      <c r="CJ8" s="663"/>
      <c r="CK8" s="663"/>
      <c r="CL8" s="663"/>
      <c r="CM8" s="663"/>
      <c r="CN8" s="663"/>
      <c r="CO8" s="663"/>
      <c r="CP8" s="663"/>
      <c r="CQ8" s="664"/>
      <c r="CR8" s="647">
        <v>11892182</v>
      </c>
      <c r="CS8" s="648"/>
      <c r="CT8" s="648"/>
      <c r="CU8" s="648"/>
      <c r="CV8" s="648"/>
      <c r="CW8" s="648"/>
      <c r="CX8" s="648"/>
      <c r="CY8" s="649"/>
      <c r="CZ8" s="650">
        <v>33.700000000000003</v>
      </c>
      <c r="DA8" s="650"/>
      <c r="DB8" s="650"/>
      <c r="DC8" s="650"/>
      <c r="DD8" s="656">
        <v>702854</v>
      </c>
      <c r="DE8" s="648"/>
      <c r="DF8" s="648"/>
      <c r="DG8" s="648"/>
      <c r="DH8" s="648"/>
      <c r="DI8" s="648"/>
      <c r="DJ8" s="648"/>
      <c r="DK8" s="648"/>
      <c r="DL8" s="648"/>
      <c r="DM8" s="648"/>
      <c r="DN8" s="648"/>
      <c r="DO8" s="648"/>
      <c r="DP8" s="649"/>
      <c r="DQ8" s="656">
        <v>5246127</v>
      </c>
      <c r="DR8" s="648"/>
      <c r="DS8" s="648"/>
      <c r="DT8" s="648"/>
      <c r="DU8" s="648"/>
      <c r="DV8" s="648"/>
      <c r="DW8" s="648"/>
      <c r="DX8" s="648"/>
      <c r="DY8" s="648"/>
      <c r="DZ8" s="648"/>
      <c r="EA8" s="648"/>
      <c r="EB8" s="648"/>
      <c r="EC8" s="657"/>
    </row>
    <row r="9" spans="2:143" ht="11.25" customHeight="1" x14ac:dyDescent="0.15">
      <c r="B9" s="644" t="s">
        <v>238</v>
      </c>
      <c r="C9" s="645"/>
      <c r="D9" s="645"/>
      <c r="E9" s="645"/>
      <c r="F9" s="645"/>
      <c r="G9" s="645"/>
      <c r="H9" s="645"/>
      <c r="I9" s="645"/>
      <c r="J9" s="645"/>
      <c r="K9" s="645"/>
      <c r="L9" s="645"/>
      <c r="M9" s="645"/>
      <c r="N9" s="645"/>
      <c r="O9" s="645"/>
      <c r="P9" s="645"/>
      <c r="Q9" s="646"/>
      <c r="R9" s="647">
        <v>75058</v>
      </c>
      <c r="S9" s="648"/>
      <c r="T9" s="648"/>
      <c r="U9" s="648"/>
      <c r="V9" s="648"/>
      <c r="W9" s="648"/>
      <c r="X9" s="648"/>
      <c r="Y9" s="649"/>
      <c r="Z9" s="650">
        <v>0.2</v>
      </c>
      <c r="AA9" s="650"/>
      <c r="AB9" s="650"/>
      <c r="AC9" s="650"/>
      <c r="AD9" s="651">
        <v>75058</v>
      </c>
      <c r="AE9" s="651"/>
      <c r="AF9" s="651"/>
      <c r="AG9" s="651"/>
      <c r="AH9" s="651"/>
      <c r="AI9" s="651"/>
      <c r="AJ9" s="651"/>
      <c r="AK9" s="651"/>
      <c r="AL9" s="652">
        <v>0.5</v>
      </c>
      <c r="AM9" s="653"/>
      <c r="AN9" s="653"/>
      <c r="AO9" s="654"/>
      <c r="AP9" s="644" t="s">
        <v>239</v>
      </c>
      <c r="AQ9" s="645"/>
      <c r="AR9" s="645"/>
      <c r="AS9" s="645"/>
      <c r="AT9" s="645"/>
      <c r="AU9" s="645"/>
      <c r="AV9" s="645"/>
      <c r="AW9" s="645"/>
      <c r="AX9" s="645"/>
      <c r="AY9" s="645"/>
      <c r="AZ9" s="645"/>
      <c r="BA9" s="645"/>
      <c r="BB9" s="645"/>
      <c r="BC9" s="645"/>
      <c r="BD9" s="645"/>
      <c r="BE9" s="645"/>
      <c r="BF9" s="646"/>
      <c r="BG9" s="647">
        <v>4446270</v>
      </c>
      <c r="BH9" s="648"/>
      <c r="BI9" s="648"/>
      <c r="BJ9" s="648"/>
      <c r="BK9" s="648"/>
      <c r="BL9" s="648"/>
      <c r="BM9" s="648"/>
      <c r="BN9" s="649"/>
      <c r="BO9" s="650">
        <v>45.9</v>
      </c>
      <c r="BP9" s="650"/>
      <c r="BQ9" s="650"/>
      <c r="BR9" s="650"/>
      <c r="BS9" s="656" t="s">
        <v>231</v>
      </c>
      <c r="BT9" s="648"/>
      <c r="BU9" s="648"/>
      <c r="BV9" s="648"/>
      <c r="BW9" s="648"/>
      <c r="BX9" s="648"/>
      <c r="BY9" s="648"/>
      <c r="BZ9" s="648"/>
      <c r="CA9" s="648"/>
      <c r="CB9" s="657"/>
      <c r="CD9" s="662" t="s">
        <v>240</v>
      </c>
      <c r="CE9" s="663"/>
      <c r="CF9" s="663"/>
      <c r="CG9" s="663"/>
      <c r="CH9" s="663"/>
      <c r="CI9" s="663"/>
      <c r="CJ9" s="663"/>
      <c r="CK9" s="663"/>
      <c r="CL9" s="663"/>
      <c r="CM9" s="663"/>
      <c r="CN9" s="663"/>
      <c r="CO9" s="663"/>
      <c r="CP9" s="663"/>
      <c r="CQ9" s="664"/>
      <c r="CR9" s="647">
        <v>2334178</v>
      </c>
      <c r="CS9" s="648"/>
      <c r="CT9" s="648"/>
      <c r="CU9" s="648"/>
      <c r="CV9" s="648"/>
      <c r="CW9" s="648"/>
      <c r="CX9" s="648"/>
      <c r="CY9" s="649"/>
      <c r="CZ9" s="650">
        <v>6.6</v>
      </c>
      <c r="DA9" s="650"/>
      <c r="DB9" s="650"/>
      <c r="DC9" s="650"/>
      <c r="DD9" s="656">
        <v>29647</v>
      </c>
      <c r="DE9" s="648"/>
      <c r="DF9" s="648"/>
      <c r="DG9" s="648"/>
      <c r="DH9" s="648"/>
      <c r="DI9" s="648"/>
      <c r="DJ9" s="648"/>
      <c r="DK9" s="648"/>
      <c r="DL9" s="648"/>
      <c r="DM9" s="648"/>
      <c r="DN9" s="648"/>
      <c r="DO9" s="648"/>
      <c r="DP9" s="649"/>
      <c r="DQ9" s="656">
        <v>2143883</v>
      </c>
      <c r="DR9" s="648"/>
      <c r="DS9" s="648"/>
      <c r="DT9" s="648"/>
      <c r="DU9" s="648"/>
      <c r="DV9" s="648"/>
      <c r="DW9" s="648"/>
      <c r="DX9" s="648"/>
      <c r="DY9" s="648"/>
      <c r="DZ9" s="648"/>
      <c r="EA9" s="648"/>
      <c r="EB9" s="648"/>
      <c r="EC9" s="657"/>
    </row>
    <row r="10" spans="2:143" ht="11.25" customHeight="1" x14ac:dyDescent="0.15">
      <c r="B10" s="644" t="s">
        <v>241</v>
      </c>
      <c r="C10" s="645"/>
      <c r="D10" s="645"/>
      <c r="E10" s="645"/>
      <c r="F10" s="645"/>
      <c r="G10" s="645"/>
      <c r="H10" s="645"/>
      <c r="I10" s="645"/>
      <c r="J10" s="645"/>
      <c r="K10" s="645"/>
      <c r="L10" s="645"/>
      <c r="M10" s="645"/>
      <c r="N10" s="645"/>
      <c r="O10" s="645"/>
      <c r="P10" s="645"/>
      <c r="Q10" s="646"/>
      <c r="R10" s="647" t="s">
        <v>242</v>
      </c>
      <c r="S10" s="648"/>
      <c r="T10" s="648"/>
      <c r="U10" s="648"/>
      <c r="V10" s="648"/>
      <c r="W10" s="648"/>
      <c r="X10" s="648"/>
      <c r="Y10" s="649"/>
      <c r="Z10" s="650" t="s">
        <v>242</v>
      </c>
      <c r="AA10" s="650"/>
      <c r="AB10" s="650"/>
      <c r="AC10" s="650"/>
      <c r="AD10" s="651" t="s">
        <v>231</v>
      </c>
      <c r="AE10" s="651"/>
      <c r="AF10" s="651"/>
      <c r="AG10" s="651"/>
      <c r="AH10" s="651"/>
      <c r="AI10" s="651"/>
      <c r="AJ10" s="651"/>
      <c r="AK10" s="651"/>
      <c r="AL10" s="652" t="s">
        <v>242</v>
      </c>
      <c r="AM10" s="653"/>
      <c r="AN10" s="653"/>
      <c r="AO10" s="654"/>
      <c r="AP10" s="644" t="s">
        <v>243</v>
      </c>
      <c r="AQ10" s="645"/>
      <c r="AR10" s="645"/>
      <c r="AS10" s="645"/>
      <c r="AT10" s="645"/>
      <c r="AU10" s="645"/>
      <c r="AV10" s="645"/>
      <c r="AW10" s="645"/>
      <c r="AX10" s="645"/>
      <c r="AY10" s="645"/>
      <c r="AZ10" s="645"/>
      <c r="BA10" s="645"/>
      <c r="BB10" s="645"/>
      <c r="BC10" s="645"/>
      <c r="BD10" s="645"/>
      <c r="BE10" s="645"/>
      <c r="BF10" s="646"/>
      <c r="BG10" s="647">
        <v>155345</v>
      </c>
      <c r="BH10" s="648"/>
      <c r="BI10" s="648"/>
      <c r="BJ10" s="648"/>
      <c r="BK10" s="648"/>
      <c r="BL10" s="648"/>
      <c r="BM10" s="648"/>
      <c r="BN10" s="649"/>
      <c r="BO10" s="650">
        <v>1.6</v>
      </c>
      <c r="BP10" s="650"/>
      <c r="BQ10" s="650"/>
      <c r="BR10" s="650"/>
      <c r="BS10" s="656">
        <v>25800</v>
      </c>
      <c r="BT10" s="648"/>
      <c r="BU10" s="648"/>
      <c r="BV10" s="648"/>
      <c r="BW10" s="648"/>
      <c r="BX10" s="648"/>
      <c r="BY10" s="648"/>
      <c r="BZ10" s="648"/>
      <c r="CA10" s="648"/>
      <c r="CB10" s="657"/>
      <c r="CD10" s="662" t="s">
        <v>244</v>
      </c>
      <c r="CE10" s="663"/>
      <c r="CF10" s="663"/>
      <c r="CG10" s="663"/>
      <c r="CH10" s="663"/>
      <c r="CI10" s="663"/>
      <c r="CJ10" s="663"/>
      <c r="CK10" s="663"/>
      <c r="CL10" s="663"/>
      <c r="CM10" s="663"/>
      <c r="CN10" s="663"/>
      <c r="CO10" s="663"/>
      <c r="CP10" s="663"/>
      <c r="CQ10" s="664"/>
      <c r="CR10" s="647">
        <v>16612</v>
      </c>
      <c r="CS10" s="648"/>
      <c r="CT10" s="648"/>
      <c r="CU10" s="648"/>
      <c r="CV10" s="648"/>
      <c r="CW10" s="648"/>
      <c r="CX10" s="648"/>
      <c r="CY10" s="649"/>
      <c r="CZ10" s="650">
        <v>0</v>
      </c>
      <c r="DA10" s="650"/>
      <c r="DB10" s="650"/>
      <c r="DC10" s="650"/>
      <c r="DD10" s="656" t="s">
        <v>231</v>
      </c>
      <c r="DE10" s="648"/>
      <c r="DF10" s="648"/>
      <c r="DG10" s="648"/>
      <c r="DH10" s="648"/>
      <c r="DI10" s="648"/>
      <c r="DJ10" s="648"/>
      <c r="DK10" s="648"/>
      <c r="DL10" s="648"/>
      <c r="DM10" s="648"/>
      <c r="DN10" s="648"/>
      <c r="DO10" s="648"/>
      <c r="DP10" s="649"/>
      <c r="DQ10" s="656">
        <v>16612</v>
      </c>
      <c r="DR10" s="648"/>
      <c r="DS10" s="648"/>
      <c r="DT10" s="648"/>
      <c r="DU10" s="648"/>
      <c r="DV10" s="648"/>
      <c r="DW10" s="648"/>
      <c r="DX10" s="648"/>
      <c r="DY10" s="648"/>
      <c r="DZ10" s="648"/>
      <c r="EA10" s="648"/>
      <c r="EB10" s="648"/>
      <c r="EC10" s="657"/>
    </row>
    <row r="11" spans="2:143" ht="11.25" customHeight="1" x14ac:dyDescent="0.15">
      <c r="B11" s="644" t="s">
        <v>245</v>
      </c>
      <c r="C11" s="645"/>
      <c r="D11" s="645"/>
      <c r="E11" s="645"/>
      <c r="F11" s="645"/>
      <c r="G11" s="645"/>
      <c r="H11" s="645"/>
      <c r="I11" s="645"/>
      <c r="J11" s="645"/>
      <c r="K11" s="645"/>
      <c r="L11" s="645"/>
      <c r="M11" s="645"/>
      <c r="N11" s="645"/>
      <c r="O11" s="645"/>
      <c r="P11" s="645"/>
      <c r="Q11" s="646"/>
      <c r="R11" s="647">
        <v>1440400</v>
      </c>
      <c r="S11" s="648"/>
      <c r="T11" s="648"/>
      <c r="U11" s="648"/>
      <c r="V11" s="648"/>
      <c r="W11" s="648"/>
      <c r="X11" s="648"/>
      <c r="Y11" s="649"/>
      <c r="Z11" s="652">
        <v>4</v>
      </c>
      <c r="AA11" s="653"/>
      <c r="AB11" s="653"/>
      <c r="AC11" s="665"/>
      <c r="AD11" s="656">
        <v>1440400</v>
      </c>
      <c r="AE11" s="648"/>
      <c r="AF11" s="648"/>
      <c r="AG11" s="648"/>
      <c r="AH11" s="648"/>
      <c r="AI11" s="648"/>
      <c r="AJ11" s="648"/>
      <c r="AK11" s="649"/>
      <c r="AL11" s="652">
        <v>10</v>
      </c>
      <c r="AM11" s="653"/>
      <c r="AN11" s="653"/>
      <c r="AO11" s="654"/>
      <c r="AP11" s="644" t="s">
        <v>246</v>
      </c>
      <c r="AQ11" s="645"/>
      <c r="AR11" s="645"/>
      <c r="AS11" s="645"/>
      <c r="AT11" s="645"/>
      <c r="AU11" s="645"/>
      <c r="AV11" s="645"/>
      <c r="AW11" s="645"/>
      <c r="AX11" s="645"/>
      <c r="AY11" s="645"/>
      <c r="AZ11" s="645"/>
      <c r="BA11" s="645"/>
      <c r="BB11" s="645"/>
      <c r="BC11" s="645"/>
      <c r="BD11" s="645"/>
      <c r="BE11" s="645"/>
      <c r="BF11" s="646"/>
      <c r="BG11" s="647">
        <v>163497</v>
      </c>
      <c r="BH11" s="648"/>
      <c r="BI11" s="648"/>
      <c r="BJ11" s="648"/>
      <c r="BK11" s="648"/>
      <c r="BL11" s="648"/>
      <c r="BM11" s="648"/>
      <c r="BN11" s="649"/>
      <c r="BO11" s="650">
        <v>1.7</v>
      </c>
      <c r="BP11" s="650"/>
      <c r="BQ11" s="650"/>
      <c r="BR11" s="650"/>
      <c r="BS11" s="656">
        <v>35096</v>
      </c>
      <c r="BT11" s="648"/>
      <c r="BU11" s="648"/>
      <c r="BV11" s="648"/>
      <c r="BW11" s="648"/>
      <c r="BX11" s="648"/>
      <c r="BY11" s="648"/>
      <c r="BZ11" s="648"/>
      <c r="CA11" s="648"/>
      <c r="CB11" s="657"/>
      <c r="CD11" s="662" t="s">
        <v>247</v>
      </c>
      <c r="CE11" s="663"/>
      <c r="CF11" s="663"/>
      <c r="CG11" s="663"/>
      <c r="CH11" s="663"/>
      <c r="CI11" s="663"/>
      <c r="CJ11" s="663"/>
      <c r="CK11" s="663"/>
      <c r="CL11" s="663"/>
      <c r="CM11" s="663"/>
      <c r="CN11" s="663"/>
      <c r="CO11" s="663"/>
      <c r="CP11" s="663"/>
      <c r="CQ11" s="664"/>
      <c r="CR11" s="647">
        <v>102833</v>
      </c>
      <c r="CS11" s="648"/>
      <c r="CT11" s="648"/>
      <c r="CU11" s="648"/>
      <c r="CV11" s="648"/>
      <c r="CW11" s="648"/>
      <c r="CX11" s="648"/>
      <c r="CY11" s="649"/>
      <c r="CZ11" s="650">
        <v>0.3</v>
      </c>
      <c r="DA11" s="650"/>
      <c r="DB11" s="650"/>
      <c r="DC11" s="650"/>
      <c r="DD11" s="656">
        <v>29248</v>
      </c>
      <c r="DE11" s="648"/>
      <c r="DF11" s="648"/>
      <c r="DG11" s="648"/>
      <c r="DH11" s="648"/>
      <c r="DI11" s="648"/>
      <c r="DJ11" s="648"/>
      <c r="DK11" s="648"/>
      <c r="DL11" s="648"/>
      <c r="DM11" s="648"/>
      <c r="DN11" s="648"/>
      <c r="DO11" s="648"/>
      <c r="DP11" s="649"/>
      <c r="DQ11" s="656">
        <v>53254</v>
      </c>
      <c r="DR11" s="648"/>
      <c r="DS11" s="648"/>
      <c r="DT11" s="648"/>
      <c r="DU11" s="648"/>
      <c r="DV11" s="648"/>
      <c r="DW11" s="648"/>
      <c r="DX11" s="648"/>
      <c r="DY11" s="648"/>
      <c r="DZ11" s="648"/>
      <c r="EA11" s="648"/>
      <c r="EB11" s="648"/>
      <c r="EC11" s="657"/>
    </row>
    <row r="12" spans="2:143" ht="11.25" customHeight="1" x14ac:dyDescent="0.15">
      <c r="B12" s="644" t="s">
        <v>248</v>
      </c>
      <c r="C12" s="645"/>
      <c r="D12" s="645"/>
      <c r="E12" s="645"/>
      <c r="F12" s="645"/>
      <c r="G12" s="645"/>
      <c r="H12" s="645"/>
      <c r="I12" s="645"/>
      <c r="J12" s="645"/>
      <c r="K12" s="645"/>
      <c r="L12" s="645"/>
      <c r="M12" s="645"/>
      <c r="N12" s="645"/>
      <c r="O12" s="645"/>
      <c r="P12" s="645"/>
      <c r="Q12" s="646"/>
      <c r="R12" s="647">
        <v>68980</v>
      </c>
      <c r="S12" s="648"/>
      <c r="T12" s="648"/>
      <c r="U12" s="648"/>
      <c r="V12" s="648"/>
      <c r="W12" s="648"/>
      <c r="X12" s="648"/>
      <c r="Y12" s="649"/>
      <c r="Z12" s="650">
        <v>0.2</v>
      </c>
      <c r="AA12" s="650"/>
      <c r="AB12" s="650"/>
      <c r="AC12" s="650"/>
      <c r="AD12" s="651">
        <v>68980</v>
      </c>
      <c r="AE12" s="651"/>
      <c r="AF12" s="651"/>
      <c r="AG12" s="651"/>
      <c r="AH12" s="651"/>
      <c r="AI12" s="651"/>
      <c r="AJ12" s="651"/>
      <c r="AK12" s="651"/>
      <c r="AL12" s="652">
        <v>0.5</v>
      </c>
      <c r="AM12" s="653"/>
      <c r="AN12" s="653"/>
      <c r="AO12" s="654"/>
      <c r="AP12" s="644" t="s">
        <v>249</v>
      </c>
      <c r="AQ12" s="645"/>
      <c r="AR12" s="645"/>
      <c r="AS12" s="645"/>
      <c r="AT12" s="645"/>
      <c r="AU12" s="645"/>
      <c r="AV12" s="645"/>
      <c r="AW12" s="645"/>
      <c r="AX12" s="645"/>
      <c r="AY12" s="645"/>
      <c r="AZ12" s="645"/>
      <c r="BA12" s="645"/>
      <c r="BB12" s="645"/>
      <c r="BC12" s="645"/>
      <c r="BD12" s="645"/>
      <c r="BE12" s="645"/>
      <c r="BF12" s="646"/>
      <c r="BG12" s="647">
        <v>3553576</v>
      </c>
      <c r="BH12" s="648"/>
      <c r="BI12" s="648"/>
      <c r="BJ12" s="648"/>
      <c r="BK12" s="648"/>
      <c r="BL12" s="648"/>
      <c r="BM12" s="648"/>
      <c r="BN12" s="649"/>
      <c r="BO12" s="650">
        <v>36.700000000000003</v>
      </c>
      <c r="BP12" s="650"/>
      <c r="BQ12" s="650"/>
      <c r="BR12" s="650"/>
      <c r="BS12" s="656" t="s">
        <v>231</v>
      </c>
      <c r="BT12" s="648"/>
      <c r="BU12" s="648"/>
      <c r="BV12" s="648"/>
      <c r="BW12" s="648"/>
      <c r="BX12" s="648"/>
      <c r="BY12" s="648"/>
      <c r="BZ12" s="648"/>
      <c r="CA12" s="648"/>
      <c r="CB12" s="657"/>
      <c r="CD12" s="662" t="s">
        <v>250</v>
      </c>
      <c r="CE12" s="663"/>
      <c r="CF12" s="663"/>
      <c r="CG12" s="663"/>
      <c r="CH12" s="663"/>
      <c r="CI12" s="663"/>
      <c r="CJ12" s="663"/>
      <c r="CK12" s="663"/>
      <c r="CL12" s="663"/>
      <c r="CM12" s="663"/>
      <c r="CN12" s="663"/>
      <c r="CO12" s="663"/>
      <c r="CP12" s="663"/>
      <c r="CQ12" s="664"/>
      <c r="CR12" s="647">
        <v>170587</v>
      </c>
      <c r="CS12" s="648"/>
      <c r="CT12" s="648"/>
      <c r="CU12" s="648"/>
      <c r="CV12" s="648"/>
      <c r="CW12" s="648"/>
      <c r="CX12" s="648"/>
      <c r="CY12" s="649"/>
      <c r="CZ12" s="650">
        <v>0.5</v>
      </c>
      <c r="DA12" s="650"/>
      <c r="DB12" s="650"/>
      <c r="DC12" s="650"/>
      <c r="DD12" s="656" t="s">
        <v>231</v>
      </c>
      <c r="DE12" s="648"/>
      <c r="DF12" s="648"/>
      <c r="DG12" s="648"/>
      <c r="DH12" s="648"/>
      <c r="DI12" s="648"/>
      <c r="DJ12" s="648"/>
      <c r="DK12" s="648"/>
      <c r="DL12" s="648"/>
      <c r="DM12" s="648"/>
      <c r="DN12" s="648"/>
      <c r="DO12" s="648"/>
      <c r="DP12" s="649"/>
      <c r="DQ12" s="656">
        <v>123563</v>
      </c>
      <c r="DR12" s="648"/>
      <c r="DS12" s="648"/>
      <c r="DT12" s="648"/>
      <c r="DU12" s="648"/>
      <c r="DV12" s="648"/>
      <c r="DW12" s="648"/>
      <c r="DX12" s="648"/>
      <c r="DY12" s="648"/>
      <c r="DZ12" s="648"/>
      <c r="EA12" s="648"/>
      <c r="EB12" s="648"/>
      <c r="EC12" s="657"/>
    </row>
    <row r="13" spans="2:143" ht="11.25" customHeight="1" x14ac:dyDescent="0.15">
      <c r="B13" s="644" t="s">
        <v>251</v>
      </c>
      <c r="C13" s="645"/>
      <c r="D13" s="645"/>
      <c r="E13" s="645"/>
      <c r="F13" s="645"/>
      <c r="G13" s="645"/>
      <c r="H13" s="645"/>
      <c r="I13" s="645"/>
      <c r="J13" s="645"/>
      <c r="K13" s="645"/>
      <c r="L13" s="645"/>
      <c r="M13" s="645"/>
      <c r="N13" s="645"/>
      <c r="O13" s="645"/>
      <c r="P13" s="645"/>
      <c r="Q13" s="646"/>
      <c r="R13" s="647" t="s">
        <v>135</v>
      </c>
      <c r="S13" s="648"/>
      <c r="T13" s="648"/>
      <c r="U13" s="648"/>
      <c r="V13" s="648"/>
      <c r="W13" s="648"/>
      <c r="X13" s="648"/>
      <c r="Y13" s="649"/>
      <c r="Z13" s="650" t="s">
        <v>242</v>
      </c>
      <c r="AA13" s="650"/>
      <c r="AB13" s="650"/>
      <c r="AC13" s="650"/>
      <c r="AD13" s="651" t="s">
        <v>231</v>
      </c>
      <c r="AE13" s="651"/>
      <c r="AF13" s="651"/>
      <c r="AG13" s="651"/>
      <c r="AH13" s="651"/>
      <c r="AI13" s="651"/>
      <c r="AJ13" s="651"/>
      <c r="AK13" s="651"/>
      <c r="AL13" s="652" t="s">
        <v>242</v>
      </c>
      <c r="AM13" s="653"/>
      <c r="AN13" s="653"/>
      <c r="AO13" s="654"/>
      <c r="AP13" s="644" t="s">
        <v>252</v>
      </c>
      <c r="AQ13" s="645"/>
      <c r="AR13" s="645"/>
      <c r="AS13" s="645"/>
      <c r="AT13" s="645"/>
      <c r="AU13" s="645"/>
      <c r="AV13" s="645"/>
      <c r="AW13" s="645"/>
      <c r="AX13" s="645"/>
      <c r="AY13" s="645"/>
      <c r="AZ13" s="645"/>
      <c r="BA13" s="645"/>
      <c r="BB13" s="645"/>
      <c r="BC13" s="645"/>
      <c r="BD13" s="645"/>
      <c r="BE13" s="645"/>
      <c r="BF13" s="646"/>
      <c r="BG13" s="647">
        <v>3502304</v>
      </c>
      <c r="BH13" s="648"/>
      <c r="BI13" s="648"/>
      <c r="BJ13" s="648"/>
      <c r="BK13" s="648"/>
      <c r="BL13" s="648"/>
      <c r="BM13" s="648"/>
      <c r="BN13" s="649"/>
      <c r="BO13" s="650">
        <v>36.1</v>
      </c>
      <c r="BP13" s="650"/>
      <c r="BQ13" s="650"/>
      <c r="BR13" s="650"/>
      <c r="BS13" s="656" t="s">
        <v>135</v>
      </c>
      <c r="BT13" s="648"/>
      <c r="BU13" s="648"/>
      <c r="BV13" s="648"/>
      <c r="BW13" s="648"/>
      <c r="BX13" s="648"/>
      <c r="BY13" s="648"/>
      <c r="BZ13" s="648"/>
      <c r="CA13" s="648"/>
      <c r="CB13" s="657"/>
      <c r="CD13" s="662" t="s">
        <v>253</v>
      </c>
      <c r="CE13" s="663"/>
      <c r="CF13" s="663"/>
      <c r="CG13" s="663"/>
      <c r="CH13" s="663"/>
      <c r="CI13" s="663"/>
      <c r="CJ13" s="663"/>
      <c r="CK13" s="663"/>
      <c r="CL13" s="663"/>
      <c r="CM13" s="663"/>
      <c r="CN13" s="663"/>
      <c r="CO13" s="663"/>
      <c r="CP13" s="663"/>
      <c r="CQ13" s="664"/>
      <c r="CR13" s="647">
        <v>3057768</v>
      </c>
      <c r="CS13" s="648"/>
      <c r="CT13" s="648"/>
      <c r="CU13" s="648"/>
      <c r="CV13" s="648"/>
      <c r="CW13" s="648"/>
      <c r="CX13" s="648"/>
      <c r="CY13" s="649"/>
      <c r="CZ13" s="650">
        <v>8.6999999999999993</v>
      </c>
      <c r="DA13" s="650"/>
      <c r="DB13" s="650"/>
      <c r="DC13" s="650"/>
      <c r="DD13" s="656">
        <v>2013327</v>
      </c>
      <c r="DE13" s="648"/>
      <c r="DF13" s="648"/>
      <c r="DG13" s="648"/>
      <c r="DH13" s="648"/>
      <c r="DI13" s="648"/>
      <c r="DJ13" s="648"/>
      <c r="DK13" s="648"/>
      <c r="DL13" s="648"/>
      <c r="DM13" s="648"/>
      <c r="DN13" s="648"/>
      <c r="DO13" s="648"/>
      <c r="DP13" s="649"/>
      <c r="DQ13" s="656">
        <v>1020851</v>
      </c>
      <c r="DR13" s="648"/>
      <c r="DS13" s="648"/>
      <c r="DT13" s="648"/>
      <c r="DU13" s="648"/>
      <c r="DV13" s="648"/>
      <c r="DW13" s="648"/>
      <c r="DX13" s="648"/>
      <c r="DY13" s="648"/>
      <c r="DZ13" s="648"/>
      <c r="EA13" s="648"/>
      <c r="EB13" s="648"/>
      <c r="EC13" s="657"/>
    </row>
    <row r="14" spans="2:143" ht="11.25" customHeight="1" x14ac:dyDescent="0.15">
      <c r="B14" s="644" t="s">
        <v>254</v>
      </c>
      <c r="C14" s="645"/>
      <c r="D14" s="645"/>
      <c r="E14" s="645"/>
      <c r="F14" s="645"/>
      <c r="G14" s="645"/>
      <c r="H14" s="645"/>
      <c r="I14" s="645"/>
      <c r="J14" s="645"/>
      <c r="K14" s="645"/>
      <c r="L14" s="645"/>
      <c r="M14" s="645"/>
      <c r="N14" s="645"/>
      <c r="O14" s="645"/>
      <c r="P14" s="645"/>
      <c r="Q14" s="646"/>
      <c r="R14" s="647">
        <v>3</v>
      </c>
      <c r="S14" s="648"/>
      <c r="T14" s="648"/>
      <c r="U14" s="648"/>
      <c r="V14" s="648"/>
      <c r="W14" s="648"/>
      <c r="X14" s="648"/>
      <c r="Y14" s="649"/>
      <c r="Z14" s="650">
        <v>0</v>
      </c>
      <c r="AA14" s="650"/>
      <c r="AB14" s="650"/>
      <c r="AC14" s="650"/>
      <c r="AD14" s="651">
        <v>3</v>
      </c>
      <c r="AE14" s="651"/>
      <c r="AF14" s="651"/>
      <c r="AG14" s="651"/>
      <c r="AH14" s="651"/>
      <c r="AI14" s="651"/>
      <c r="AJ14" s="651"/>
      <c r="AK14" s="651"/>
      <c r="AL14" s="652">
        <v>0</v>
      </c>
      <c r="AM14" s="653"/>
      <c r="AN14" s="653"/>
      <c r="AO14" s="654"/>
      <c r="AP14" s="644" t="s">
        <v>255</v>
      </c>
      <c r="AQ14" s="645"/>
      <c r="AR14" s="645"/>
      <c r="AS14" s="645"/>
      <c r="AT14" s="645"/>
      <c r="AU14" s="645"/>
      <c r="AV14" s="645"/>
      <c r="AW14" s="645"/>
      <c r="AX14" s="645"/>
      <c r="AY14" s="645"/>
      <c r="AZ14" s="645"/>
      <c r="BA14" s="645"/>
      <c r="BB14" s="645"/>
      <c r="BC14" s="645"/>
      <c r="BD14" s="645"/>
      <c r="BE14" s="645"/>
      <c r="BF14" s="646"/>
      <c r="BG14" s="647">
        <v>131678</v>
      </c>
      <c r="BH14" s="648"/>
      <c r="BI14" s="648"/>
      <c r="BJ14" s="648"/>
      <c r="BK14" s="648"/>
      <c r="BL14" s="648"/>
      <c r="BM14" s="648"/>
      <c r="BN14" s="649"/>
      <c r="BO14" s="650">
        <v>1.4</v>
      </c>
      <c r="BP14" s="650"/>
      <c r="BQ14" s="650"/>
      <c r="BR14" s="650"/>
      <c r="BS14" s="656" t="s">
        <v>242</v>
      </c>
      <c r="BT14" s="648"/>
      <c r="BU14" s="648"/>
      <c r="BV14" s="648"/>
      <c r="BW14" s="648"/>
      <c r="BX14" s="648"/>
      <c r="BY14" s="648"/>
      <c r="BZ14" s="648"/>
      <c r="CA14" s="648"/>
      <c r="CB14" s="657"/>
      <c r="CD14" s="662" t="s">
        <v>256</v>
      </c>
      <c r="CE14" s="663"/>
      <c r="CF14" s="663"/>
      <c r="CG14" s="663"/>
      <c r="CH14" s="663"/>
      <c r="CI14" s="663"/>
      <c r="CJ14" s="663"/>
      <c r="CK14" s="663"/>
      <c r="CL14" s="663"/>
      <c r="CM14" s="663"/>
      <c r="CN14" s="663"/>
      <c r="CO14" s="663"/>
      <c r="CP14" s="663"/>
      <c r="CQ14" s="664"/>
      <c r="CR14" s="647">
        <v>832552</v>
      </c>
      <c r="CS14" s="648"/>
      <c r="CT14" s="648"/>
      <c r="CU14" s="648"/>
      <c r="CV14" s="648"/>
      <c r="CW14" s="648"/>
      <c r="CX14" s="648"/>
      <c r="CY14" s="649"/>
      <c r="CZ14" s="650">
        <v>2.4</v>
      </c>
      <c r="DA14" s="650"/>
      <c r="DB14" s="650"/>
      <c r="DC14" s="650"/>
      <c r="DD14" s="656">
        <v>29667</v>
      </c>
      <c r="DE14" s="648"/>
      <c r="DF14" s="648"/>
      <c r="DG14" s="648"/>
      <c r="DH14" s="648"/>
      <c r="DI14" s="648"/>
      <c r="DJ14" s="648"/>
      <c r="DK14" s="648"/>
      <c r="DL14" s="648"/>
      <c r="DM14" s="648"/>
      <c r="DN14" s="648"/>
      <c r="DO14" s="648"/>
      <c r="DP14" s="649"/>
      <c r="DQ14" s="656">
        <v>795907</v>
      </c>
      <c r="DR14" s="648"/>
      <c r="DS14" s="648"/>
      <c r="DT14" s="648"/>
      <c r="DU14" s="648"/>
      <c r="DV14" s="648"/>
      <c r="DW14" s="648"/>
      <c r="DX14" s="648"/>
      <c r="DY14" s="648"/>
      <c r="DZ14" s="648"/>
      <c r="EA14" s="648"/>
      <c r="EB14" s="648"/>
      <c r="EC14" s="657"/>
    </row>
    <row r="15" spans="2:143" ht="11.25" customHeight="1" x14ac:dyDescent="0.15">
      <c r="B15" s="644" t="s">
        <v>257</v>
      </c>
      <c r="C15" s="645"/>
      <c r="D15" s="645"/>
      <c r="E15" s="645"/>
      <c r="F15" s="645"/>
      <c r="G15" s="645"/>
      <c r="H15" s="645"/>
      <c r="I15" s="645"/>
      <c r="J15" s="645"/>
      <c r="K15" s="645"/>
      <c r="L15" s="645"/>
      <c r="M15" s="645"/>
      <c r="N15" s="645"/>
      <c r="O15" s="645"/>
      <c r="P15" s="645"/>
      <c r="Q15" s="646"/>
      <c r="R15" s="647" t="s">
        <v>242</v>
      </c>
      <c r="S15" s="648"/>
      <c r="T15" s="648"/>
      <c r="U15" s="648"/>
      <c r="V15" s="648"/>
      <c r="W15" s="648"/>
      <c r="X15" s="648"/>
      <c r="Y15" s="649"/>
      <c r="Z15" s="650" t="s">
        <v>231</v>
      </c>
      <c r="AA15" s="650"/>
      <c r="AB15" s="650"/>
      <c r="AC15" s="650"/>
      <c r="AD15" s="651" t="s">
        <v>242</v>
      </c>
      <c r="AE15" s="651"/>
      <c r="AF15" s="651"/>
      <c r="AG15" s="651"/>
      <c r="AH15" s="651"/>
      <c r="AI15" s="651"/>
      <c r="AJ15" s="651"/>
      <c r="AK15" s="651"/>
      <c r="AL15" s="652" t="s">
        <v>242</v>
      </c>
      <c r="AM15" s="653"/>
      <c r="AN15" s="653"/>
      <c r="AO15" s="654"/>
      <c r="AP15" s="644" t="s">
        <v>258</v>
      </c>
      <c r="AQ15" s="645"/>
      <c r="AR15" s="645"/>
      <c r="AS15" s="645"/>
      <c r="AT15" s="645"/>
      <c r="AU15" s="645"/>
      <c r="AV15" s="645"/>
      <c r="AW15" s="645"/>
      <c r="AX15" s="645"/>
      <c r="AY15" s="645"/>
      <c r="AZ15" s="645"/>
      <c r="BA15" s="645"/>
      <c r="BB15" s="645"/>
      <c r="BC15" s="645"/>
      <c r="BD15" s="645"/>
      <c r="BE15" s="645"/>
      <c r="BF15" s="646"/>
      <c r="BG15" s="647">
        <v>345967</v>
      </c>
      <c r="BH15" s="648"/>
      <c r="BI15" s="648"/>
      <c r="BJ15" s="648"/>
      <c r="BK15" s="648"/>
      <c r="BL15" s="648"/>
      <c r="BM15" s="648"/>
      <c r="BN15" s="649"/>
      <c r="BO15" s="650">
        <v>3.6</v>
      </c>
      <c r="BP15" s="650"/>
      <c r="BQ15" s="650"/>
      <c r="BR15" s="650"/>
      <c r="BS15" s="656" t="s">
        <v>231</v>
      </c>
      <c r="BT15" s="648"/>
      <c r="BU15" s="648"/>
      <c r="BV15" s="648"/>
      <c r="BW15" s="648"/>
      <c r="BX15" s="648"/>
      <c r="BY15" s="648"/>
      <c r="BZ15" s="648"/>
      <c r="CA15" s="648"/>
      <c r="CB15" s="657"/>
      <c r="CD15" s="662" t="s">
        <v>259</v>
      </c>
      <c r="CE15" s="663"/>
      <c r="CF15" s="663"/>
      <c r="CG15" s="663"/>
      <c r="CH15" s="663"/>
      <c r="CI15" s="663"/>
      <c r="CJ15" s="663"/>
      <c r="CK15" s="663"/>
      <c r="CL15" s="663"/>
      <c r="CM15" s="663"/>
      <c r="CN15" s="663"/>
      <c r="CO15" s="663"/>
      <c r="CP15" s="663"/>
      <c r="CQ15" s="664"/>
      <c r="CR15" s="647">
        <v>3813303</v>
      </c>
      <c r="CS15" s="648"/>
      <c r="CT15" s="648"/>
      <c r="CU15" s="648"/>
      <c r="CV15" s="648"/>
      <c r="CW15" s="648"/>
      <c r="CX15" s="648"/>
      <c r="CY15" s="649"/>
      <c r="CZ15" s="650">
        <v>10.8</v>
      </c>
      <c r="DA15" s="650"/>
      <c r="DB15" s="650"/>
      <c r="DC15" s="650"/>
      <c r="DD15" s="656">
        <v>427805</v>
      </c>
      <c r="DE15" s="648"/>
      <c r="DF15" s="648"/>
      <c r="DG15" s="648"/>
      <c r="DH15" s="648"/>
      <c r="DI15" s="648"/>
      <c r="DJ15" s="648"/>
      <c r="DK15" s="648"/>
      <c r="DL15" s="648"/>
      <c r="DM15" s="648"/>
      <c r="DN15" s="648"/>
      <c r="DO15" s="648"/>
      <c r="DP15" s="649"/>
      <c r="DQ15" s="656">
        <v>2541367</v>
      </c>
      <c r="DR15" s="648"/>
      <c r="DS15" s="648"/>
      <c r="DT15" s="648"/>
      <c r="DU15" s="648"/>
      <c r="DV15" s="648"/>
      <c r="DW15" s="648"/>
      <c r="DX15" s="648"/>
      <c r="DY15" s="648"/>
      <c r="DZ15" s="648"/>
      <c r="EA15" s="648"/>
      <c r="EB15" s="648"/>
      <c r="EC15" s="657"/>
    </row>
    <row r="16" spans="2:143" ht="11.25" customHeight="1" x14ac:dyDescent="0.15">
      <c r="B16" s="644" t="s">
        <v>260</v>
      </c>
      <c r="C16" s="645"/>
      <c r="D16" s="645"/>
      <c r="E16" s="645"/>
      <c r="F16" s="645"/>
      <c r="G16" s="645"/>
      <c r="H16" s="645"/>
      <c r="I16" s="645"/>
      <c r="J16" s="645"/>
      <c r="K16" s="645"/>
      <c r="L16" s="645"/>
      <c r="M16" s="645"/>
      <c r="N16" s="645"/>
      <c r="O16" s="645"/>
      <c r="P16" s="645"/>
      <c r="Q16" s="646"/>
      <c r="R16" s="647">
        <v>22924</v>
      </c>
      <c r="S16" s="648"/>
      <c r="T16" s="648"/>
      <c r="U16" s="648"/>
      <c r="V16" s="648"/>
      <c r="W16" s="648"/>
      <c r="X16" s="648"/>
      <c r="Y16" s="649"/>
      <c r="Z16" s="650">
        <v>0.1</v>
      </c>
      <c r="AA16" s="650"/>
      <c r="AB16" s="650"/>
      <c r="AC16" s="650"/>
      <c r="AD16" s="651">
        <v>22924</v>
      </c>
      <c r="AE16" s="651"/>
      <c r="AF16" s="651"/>
      <c r="AG16" s="651"/>
      <c r="AH16" s="651"/>
      <c r="AI16" s="651"/>
      <c r="AJ16" s="651"/>
      <c r="AK16" s="651"/>
      <c r="AL16" s="652">
        <v>0.2</v>
      </c>
      <c r="AM16" s="653"/>
      <c r="AN16" s="653"/>
      <c r="AO16" s="654"/>
      <c r="AP16" s="644" t="s">
        <v>261</v>
      </c>
      <c r="AQ16" s="645"/>
      <c r="AR16" s="645"/>
      <c r="AS16" s="645"/>
      <c r="AT16" s="645"/>
      <c r="AU16" s="645"/>
      <c r="AV16" s="645"/>
      <c r="AW16" s="645"/>
      <c r="AX16" s="645"/>
      <c r="AY16" s="645"/>
      <c r="AZ16" s="645"/>
      <c r="BA16" s="645"/>
      <c r="BB16" s="645"/>
      <c r="BC16" s="645"/>
      <c r="BD16" s="645"/>
      <c r="BE16" s="645"/>
      <c r="BF16" s="646"/>
      <c r="BG16" s="647" t="s">
        <v>231</v>
      </c>
      <c r="BH16" s="648"/>
      <c r="BI16" s="648"/>
      <c r="BJ16" s="648"/>
      <c r="BK16" s="648"/>
      <c r="BL16" s="648"/>
      <c r="BM16" s="648"/>
      <c r="BN16" s="649"/>
      <c r="BO16" s="650" t="s">
        <v>231</v>
      </c>
      <c r="BP16" s="650"/>
      <c r="BQ16" s="650"/>
      <c r="BR16" s="650"/>
      <c r="BS16" s="656" t="s">
        <v>242</v>
      </c>
      <c r="BT16" s="648"/>
      <c r="BU16" s="648"/>
      <c r="BV16" s="648"/>
      <c r="BW16" s="648"/>
      <c r="BX16" s="648"/>
      <c r="BY16" s="648"/>
      <c r="BZ16" s="648"/>
      <c r="CA16" s="648"/>
      <c r="CB16" s="657"/>
      <c r="CD16" s="662" t="s">
        <v>262</v>
      </c>
      <c r="CE16" s="663"/>
      <c r="CF16" s="663"/>
      <c r="CG16" s="663"/>
      <c r="CH16" s="663"/>
      <c r="CI16" s="663"/>
      <c r="CJ16" s="663"/>
      <c r="CK16" s="663"/>
      <c r="CL16" s="663"/>
      <c r="CM16" s="663"/>
      <c r="CN16" s="663"/>
      <c r="CO16" s="663"/>
      <c r="CP16" s="663"/>
      <c r="CQ16" s="664"/>
      <c r="CR16" s="647" t="s">
        <v>231</v>
      </c>
      <c r="CS16" s="648"/>
      <c r="CT16" s="648"/>
      <c r="CU16" s="648"/>
      <c r="CV16" s="648"/>
      <c r="CW16" s="648"/>
      <c r="CX16" s="648"/>
      <c r="CY16" s="649"/>
      <c r="CZ16" s="650" t="s">
        <v>242</v>
      </c>
      <c r="DA16" s="650"/>
      <c r="DB16" s="650"/>
      <c r="DC16" s="650"/>
      <c r="DD16" s="656" t="s">
        <v>231</v>
      </c>
      <c r="DE16" s="648"/>
      <c r="DF16" s="648"/>
      <c r="DG16" s="648"/>
      <c r="DH16" s="648"/>
      <c r="DI16" s="648"/>
      <c r="DJ16" s="648"/>
      <c r="DK16" s="648"/>
      <c r="DL16" s="648"/>
      <c r="DM16" s="648"/>
      <c r="DN16" s="648"/>
      <c r="DO16" s="648"/>
      <c r="DP16" s="649"/>
      <c r="DQ16" s="656" t="s">
        <v>231</v>
      </c>
      <c r="DR16" s="648"/>
      <c r="DS16" s="648"/>
      <c r="DT16" s="648"/>
      <c r="DU16" s="648"/>
      <c r="DV16" s="648"/>
      <c r="DW16" s="648"/>
      <c r="DX16" s="648"/>
      <c r="DY16" s="648"/>
      <c r="DZ16" s="648"/>
      <c r="EA16" s="648"/>
      <c r="EB16" s="648"/>
      <c r="EC16" s="657"/>
    </row>
    <row r="17" spans="2:133" ht="11.25" customHeight="1" x14ac:dyDescent="0.15">
      <c r="B17" s="644" t="s">
        <v>263</v>
      </c>
      <c r="C17" s="645"/>
      <c r="D17" s="645"/>
      <c r="E17" s="645"/>
      <c r="F17" s="645"/>
      <c r="G17" s="645"/>
      <c r="H17" s="645"/>
      <c r="I17" s="645"/>
      <c r="J17" s="645"/>
      <c r="K17" s="645"/>
      <c r="L17" s="645"/>
      <c r="M17" s="645"/>
      <c r="N17" s="645"/>
      <c r="O17" s="645"/>
      <c r="P17" s="645"/>
      <c r="Q17" s="646"/>
      <c r="R17" s="647">
        <v>17489</v>
      </c>
      <c r="S17" s="648"/>
      <c r="T17" s="648"/>
      <c r="U17" s="648"/>
      <c r="V17" s="648"/>
      <c r="W17" s="648"/>
      <c r="X17" s="648"/>
      <c r="Y17" s="649"/>
      <c r="Z17" s="650">
        <v>0</v>
      </c>
      <c r="AA17" s="650"/>
      <c r="AB17" s="650"/>
      <c r="AC17" s="650"/>
      <c r="AD17" s="651">
        <v>17489</v>
      </c>
      <c r="AE17" s="651"/>
      <c r="AF17" s="651"/>
      <c r="AG17" s="651"/>
      <c r="AH17" s="651"/>
      <c r="AI17" s="651"/>
      <c r="AJ17" s="651"/>
      <c r="AK17" s="651"/>
      <c r="AL17" s="652">
        <v>0.1</v>
      </c>
      <c r="AM17" s="653"/>
      <c r="AN17" s="653"/>
      <c r="AO17" s="654"/>
      <c r="AP17" s="644" t="s">
        <v>264</v>
      </c>
      <c r="AQ17" s="645"/>
      <c r="AR17" s="645"/>
      <c r="AS17" s="645"/>
      <c r="AT17" s="645"/>
      <c r="AU17" s="645"/>
      <c r="AV17" s="645"/>
      <c r="AW17" s="645"/>
      <c r="AX17" s="645"/>
      <c r="AY17" s="645"/>
      <c r="AZ17" s="645"/>
      <c r="BA17" s="645"/>
      <c r="BB17" s="645"/>
      <c r="BC17" s="645"/>
      <c r="BD17" s="645"/>
      <c r="BE17" s="645"/>
      <c r="BF17" s="646"/>
      <c r="BG17" s="647" t="s">
        <v>231</v>
      </c>
      <c r="BH17" s="648"/>
      <c r="BI17" s="648"/>
      <c r="BJ17" s="648"/>
      <c r="BK17" s="648"/>
      <c r="BL17" s="648"/>
      <c r="BM17" s="648"/>
      <c r="BN17" s="649"/>
      <c r="BO17" s="650" t="s">
        <v>231</v>
      </c>
      <c r="BP17" s="650"/>
      <c r="BQ17" s="650"/>
      <c r="BR17" s="650"/>
      <c r="BS17" s="656" t="s">
        <v>231</v>
      </c>
      <c r="BT17" s="648"/>
      <c r="BU17" s="648"/>
      <c r="BV17" s="648"/>
      <c r="BW17" s="648"/>
      <c r="BX17" s="648"/>
      <c r="BY17" s="648"/>
      <c r="BZ17" s="648"/>
      <c r="CA17" s="648"/>
      <c r="CB17" s="657"/>
      <c r="CD17" s="662" t="s">
        <v>265</v>
      </c>
      <c r="CE17" s="663"/>
      <c r="CF17" s="663"/>
      <c r="CG17" s="663"/>
      <c r="CH17" s="663"/>
      <c r="CI17" s="663"/>
      <c r="CJ17" s="663"/>
      <c r="CK17" s="663"/>
      <c r="CL17" s="663"/>
      <c r="CM17" s="663"/>
      <c r="CN17" s="663"/>
      <c r="CO17" s="663"/>
      <c r="CP17" s="663"/>
      <c r="CQ17" s="664"/>
      <c r="CR17" s="647">
        <v>2930383</v>
      </c>
      <c r="CS17" s="648"/>
      <c r="CT17" s="648"/>
      <c r="CU17" s="648"/>
      <c r="CV17" s="648"/>
      <c r="CW17" s="648"/>
      <c r="CX17" s="648"/>
      <c r="CY17" s="649"/>
      <c r="CZ17" s="650">
        <v>8.3000000000000007</v>
      </c>
      <c r="DA17" s="650"/>
      <c r="DB17" s="650"/>
      <c r="DC17" s="650"/>
      <c r="DD17" s="656" t="s">
        <v>242</v>
      </c>
      <c r="DE17" s="648"/>
      <c r="DF17" s="648"/>
      <c r="DG17" s="648"/>
      <c r="DH17" s="648"/>
      <c r="DI17" s="648"/>
      <c r="DJ17" s="648"/>
      <c r="DK17" s="648"/>
      <c r="DL17" s="648"/>
      <c r="DM17" s="648"/>
      <c r="DN17" s="648"/>
      <c r="DO17" s="648"/>
      <c r="DP17" s="649"/>
      <c r="DQ17" s="656">
        <v>2930383</v>
      </c>
      <c r="DR17" s="648"/>
      <c r="DS17" s="648"/>
      <c r="DT17" s="648"/>
      <c r="DU17" s="648"/>
      <c r="DV17" s="648"/>
      <c r="DW17" s="648"/>
      <c r="DX17" s="648"/>
      <c r="DY17" s="648"/>
      <c r="DZ17" s="648"/>
      <c r="EA17" s="648"/>
      <c r="EB17" s="648"/>
      <c r="EC17" s="657"/>
    </row>
    <row r="18" spans="2:133" ht="11.25" customHeight="1" x14ac:dyDescent="0.15">
      <c r="B18" s="644" t="s">
        <v>266</v>
      </c>
      <c r="C18" s="645"/>
      <c r="D18" s="645"/>
      <c r="E18" s="645"/>
      <c r="F18" s="645"/>
      <c r="G18" s="645"/>
      <c r="H18" s="645"/>
      <c r="I18" s="645"/>
      <c r="J18" s="645"/>
      <c r="K18" s="645"/>
      <c r="L18" s="645"/>
      <c r="M18" s="645"/>
      <c r="N18" s="645"/>
      <c r="O18" s="645"/>
      <c r="P18" s="645"/>
      <c r="Q18" s="646"/>
      <c r="R18" s="647">
        <v>102614</v>
      </c>
      <c r="S18" s="648"/>
      <c r="T18" s="648"/>
      <c r="U18" s="648"/>
      <c r="V18" s="648"/>
      <c r="W18" s="648"/>
      <c r="X18" s="648"/>
      <c r="Y18" s="649"/>
      <c r="Z18" s="650">
        <v>0.3</v>
      </c>
      <c r="AA18" s="650"/>
      <c r="AB18" s="650"/>
      <c r="AC18" s="650"/>
      <c r="AD18" s="651">
        <v>102614</v>
      </c>
      <c r="AE18" s="651"/>
      <c r="AF18" s="651"/>
      <c r="AG18" s="651"/>
      <c r="AH18" s="651"/>
      <c r="AI18" s="651"/>
      <c r="AJ18" s="651"/>
      <c r="AK18" s="651"/>
      <c r="AL18" s="652">
        <v>0.7</v>
      </c>
      <c r="AM18" s="653"/>
      <c r="AN18" s="653"/>
      <c r="AO18" s="654"/>
      <c r="AP18" s="644" t="s">
        <v>267</v>
      </c>
      <c r="AQ18" s="645"/>
      <c r="AR18" s="645"/>
      <c r="AS18" s="645"/>
      <c r="AT18" s="645"/>
      <c r="AU18" s="645"/>
      <c r="AV18" s="645"/>
      <c r="AW18" s="645"/>
      <c r="AX18" s="645"/>
      <c r="AY18" s="645"/>
      <c r="AZ18" s="645"/>
      <c r="BA18" s="645"/>
      <c r="BB18" s="645"/>
      <c r="BC18" s="645"/>
      <c r="BD18" s="645"/>
      <c r="BE18" s="645"/>
      <c r="BF18" s="646"/>
      <c r="BG18" s="647" t="s">
        <v>231</v>
      </c>
      <c r="BH18" s="648"/>
      <c r="BI18" s="648"/>
      <c r="BJ18" s="648"/>
      <c r="BK18" s="648"/>
      <c r="BL18" s="648"/>
      <c r="BM18" s="648"/>
      <c r="BN18" s="649"/>
      <c r="BO18" s="650" t="s">
        <v>231</v>
      </c>
      <c r="BP18" s="650"/>
      <c r="BQ18" s="650"/>
      <c r="BR18" s="650"/>
      <c r="BS18" s="656" t="s">
        <v>242</v>
      </c>
      <c r="BT18" s="648"/>
      <c r="BU18" s="648"/>
      <c r="BV18" s="648"/>
      <c r="BW18" s="648"/>
      <c r="BX18" s="648"/>
      <c r="BY18" s="648"/>
      <c r="BZ18" s="648"/>
      <c r="CA18" s="648"/>
      <c r="CB18" s="657"/>
      <c r="CD18" s="662" t="s">
        <v>268</v>
      </c>
      <c r="CE18" s="663"/>
      <c r="CF18" s="663"/>
      <c r="CG18" s="663"/>
      <c r="CH18" s="663"/>
      <c r="CI18" s="663"/>
      <c r="CJ18" s="663"/>
      <c r="CK18" s="663"/>
      <c r="CL18" s="663"/>
      <c r="CM18" s="663"/>
      <c r="CN18" s="663"/>
      <c r="CO18" s="663"/>
      <c r="CP18" s="663"/>
      <c r="CQ18" s="664"/>
      <c r="CR18" s="647" t="s">
        <v>231</v>
      </c>
      <c r="CS18" s="648"/>
      <c r="CT18" s="648"/>
      <c r="CU18" s="648"/>
      <c r="CV18" s="648"/>
      <c r="CW18" s="648"/>
      <c r="CX18" s="648"/>
      <c r="CY18" s="649"/>
      <c r="CZ18" s="650" t="s">
        <v>135</v>
      </c>
      <c r="DA18" s="650"/>
      <c r="DB18" s="650"/>
      <c r="DC18" s="650"/>
      <c r="DD18" s="656" t="s">
        <v>242</v>
      </c>
      <c r="DE18" s="648"/>
      <c r="DF18" s="648"/>
      <c r="DG18" s="648"/>
      <c r="DH18" s="648"/>
      <c r="DI18" s="648"/>
      <c r="DJ18" s="648"/>
      <c r="DK18" s="648"/>
      <c r="DL18" s="648"/>
      <c r="DM18" s="648"/>
      <c r="DN18" s="648"/>
      <c r="DO18" s="648"/>
      <c r="DP18" s="649"/>
      <c r="DQ18" s="656" t="s">
        <v>231</v>
      </c>
      <c r="DR18" s="648"/>
      <c r="DS18" s="648"/>
      <c r="DT18" s="648"/>
      <c r="DU18" s="648"/>
      <c r="DV18" s="648"/>
      <c r="DW18" s="648"/>
      <c r="DX18" s="648"/>
      <c r="DY18" s="648"/>
      <c r="DZ18" s="648"/>
      <c r="EA18" s="648"/>
      <c r="EB18" s="648"/>
      <c r="EC18" s="657"/>
    </row>
    <row r="19" spans="2:133" ht="11.25" customHeight="1" x14ac:dyDescent="0.15">
      <c r="B19" s="644" t="s">
        <v>269</v>
      </c>
      <c r="C19" s="645"/>
      <c r="D19" s="645"/>
      <c r="E19" s="645"/>
      <c r="F19" s="645"/>
      <c r="G19" s="645"/>
      <c r="H19" s="645"/>
      <c r="I19" s="645"/>
      <c r="J19" s="645"/>
      <c r="K19" s="645"/>
      <c r="L19" s="645"/>
      <c r="M19" s="645"/>
      <c r="N19" s="645"/>
      <c r="O19" s="645"/>
      <c r="P19" s="645"/>
      <c r="Q19" s="646"/>
      <c r="R19" s="647">
        <v>87408</v>
      </c>
      <c r="S19" s="648"/>
      <c r="T19" s="648"/>
      <c r="U19" s="648"/>
      <c r="V19" s="648"/>
      <c r="W19" s="648"/>
      <c r="X19" s="648"/>
      <c r="Y19" s="649"/>
      <c r="Z19" s="650">
        <v>0.2</v>
      </c>
      <c r="AA19" s="650"/>
      <c r="AB19" s="650"/>
      <c r="AC19" s="650"/>
      <c r="AD19" s="651">
        <v>87408</v>
      </c>
      <c r="AE19" s="651"/>
      <c r="AF19" s="651"/>
      <c r="AG19" s="651"/>
      <c r="AH19" s="651"/>
      <c r="AI19" s="651"/>
      <c r="AJ19" s="651"/>
      <c r="AK19" s="651"/>
      <c r="AL19" s="652">
        <v>0.6</v>
      </c>
      <c r="AM19" s="653"/>
      <c r="AN19" s="653"/>
      <c r="AO19" s="654"/>
      <c r="AP19" s="644" t="s">
        <v>270</v>
      </c>
      <c r="AQ19" s="645"/>
      <c r="AR19" s="645"/>
      <c r="AS19" s="645"/>
      <c r="AT19" s="645"/>
      <c r="AU19" s="645"/>
      <c r="AV19" s="645"/>
      <c r="AW19" s="645"/>
      <c r="AX19" s="645"/>
      <c r="AY19" s="645"/>
      <c r="AZ19" s="645"/>
      <c r="BA19" s="645"/>
      <c r="BB19" s="645"/>
      <c r="BC19" s="645"/>
      <c r="BD19" s="645"/>
      <c r="BE19" s="645"/>
      <c r="BF19" s="646"/>
      <c r="BG19" s="647">
        <v>765349</v>
      </c>
      <c r="BH19" s="648"/>
      <c r="BI19" s="648"/>
      <c r="BJ19" s="648"/>
      <c r="BK19" s="648"/>
      <c r="BL19" s="648"/>
      <c r="BM19" s="648"/>
      <c r="BN19" s="649"/>
      <c r="BO19" s="650">
        <v>7.9</v>
      </c>
      <c r="BP19" s="650"/>
      <c r="BQ19" s="650"/>
      <c r="BR19" s="650"/>
      <c r="BS19" s="656" t="s">
        <v>242</v>
      </c>
      <c r="BT19" s="648"/>
      <c r="BU19" s="648"/>
      <c r="BV19" s="648"/>
      <c r="BW19" s="648"/>
      <c r="BX19" s="648"/>
      <c r="BY19" s="648"/>
      <c r="BZ19" s="648"/>
      <c r="CA19" s="648"/>
      <c r="CB19" s="657"/>
      <c r="CD19" s="662" t="s">
        <v>271</v>
      </c>
      <c r="CE19" s="663"/>
      <c r="CF19" s="663"/>
      <c r="CG19" s="663"/>
      <c r="CH19" s="663"/>
      <c r="CI19" s="663"/>
      <c r="CJ19" s="663"/>
      <c r="CK19" s="663"/>
      <c r="CL19" s="663"/>
      <c r="CM19" s="663"/>
      <c r="CN19" s="663"/>
      <c r="CO19" s="663"/>
      <c r="CP19" s="663"/>
      <c r="CQ19" s="664"/>
      <c r="CR19" s="647" t="s">
        <v>231</v>
      </c>
      <c r="CS19" s="648"/>
      <c r="CT19" s="648"/>
      <c r="CU19" s="648"/>
      <c r="CV19" s="648"/>
      <c r="CW19" s="648"/>
      <c r="CX19" s="648"/>
      <c r="CY19" s="649"/>
      <c r="CZ19" s="650" t="s">
        <v>231</v>
      </c>
      <c r="DA19" s="650"/>
      <c r="DB19" s="650"/>
      <c r="DC19" s="650"/>
      <c r="DD19" s="656" t="s">
        <v>242</v>
      </c>
      <c r="DE19" s="648"/>
      <c r="DF19" s="648"/>
      <c r="DG19" s="648"/>
      <c r="DH19" s="648"/>
      <c r="DI19" s="648"/>
      <c r="DJ19" s="648"/>
      <c r="DK19" s="648"/>
      <c r="DL19" s="648"/>
      <c r="DM19" s="648"/>
      <c r="DN19" s="648"/>
      <c r="DO19" s="648"/>
      <c r="DP19" s="649"/>
      <c r="DQ19" s="656" t="s">
        <v>242</v>
      </c>
      <c r="DR19" s="648"/>
      <c r="DS19" s="648"/>
      <c r="DT19" s="648"/>
      <c r="DU19" s="648"/>
      <c r="DV19" s="648"/>
      <c r="DW19" s="648"/>
      <c r="DX19" s="648"/>
      <c r="DY19" s="648"/>
      <c r="DZ19" s="648"/>
      <c r="EA19" s="648"/>
      <c r="EB19" s="648"/>
      <c r="EC19" s="657"/>
    </row>
    <row r="20" spans="2:133" ht="11.25" customHeight="1" x14ac:dyDescent="0.15">
      <c r="B20" s="644" t="s">
        <v>272</v>
      </c>
      <c r="C20" s="645"/>
      <c r="D20" s="645"/>
      <c r="E20" s="645"/>
      <c r="F20" s="645"/>
      <c r="G20" s="645"/>
      <c r="H20" s="645"/>
      <c r="I20" s="645"/>
      <c r="J20" s="645"/>
      <c r="K20" s="645"/>
      <c r="L20" s="645"/>
      <c r="M20" s="645"/>
      <c r="N20" s="645"/>
      <c r="O20" s="645"/>
      <c r="P20" s="645"/>
      <c r="Q20" s="646"/>
      <c r="R20" s="647">
        <v>11057</v>
      </c>
      <c r="S20" s="648"/>
      <c r="T20" s="648"/>
      <c r="U20" s="648"/>
      <c r="V20" s="648"/>
      <c r="W20" s="648"/>
      <c r="X20" s="648"/>
      <c r="Y20" s="649"/>
      <c r="Z20" s="650">
        <v>0</v>
      </c>
      <c r="AA20" s="650"/>
      <c r="AB20" s="650"/>
      <c r="AC20" s="650"/>
      <c r="AD20" s="651">
        <v>11057</v>
      </c>
      <c r="AE20" s="651"/>
      <c r="AF20" s="651"/>
      <c r="AG20" s="651"/>
      <c r="AH20" s="651"/>
      <c r="AI20" s="651"/>
      <c r="AJ20" s="651"/>
      <c r="AK20" s="651"/>
      <c r="AL20" s="652">
        <v>0.1</v>
      </c>
      <c r="AM20" s="653"/>
      <c r="AN20" s="653"/>
      <c r="AO20" s="654"/>
      <c r="AP20" s="644" t="s">
        <v>273</v>
      </c>
      <c r="AQ20" s="645"/>
      <c r="AR20" s="645"/>
      <c r="AS20" s="645"/>
      <c r="AT20" s="645"/>
      <c r="AU20" s="645"/>
      <c r="AV20" s="645"/>
      <c r="AW20" s="645"/>
      <c r="AX20" s="645"/>
      <c r="AY20" s="645"/>
      <c r="AZ20" s="645"/>
      <c r="BA20" s="645"/>
      <c r="BB20" s="645"/>
      <c r="BC20" s="645"/>
      <c r="BD20" s="645"/>
      <c r="BE20" s="645"/>
      <c r="BF20" s="646"/>
      <c r="BG20" s="647">
        <v>765349</v>
      </c>
      <c r="BH20" s="648"/>
      <c r="BI20" s="648"/>
      <c r="BJ20" s="648"/>
      <c r="BK20" s="648"/>
      <c r="BL20" s="648"/>
      <c r="BM20" s="648"/>
      <c r="BN20" s="649"/>
      <c r="BO20" s="650">
        <v>7.9</v>
      </c>
      <c r="BP20" s="650"/>
      <c r="BQ20" s="650"/>
      <c r="BR20" s="650"/>
      <c r="BS20" s="656" t="s">
        <v>135</v>
      </c>
      <c r="BT20" s="648"/>
      <c r="BU20" s="648"/>
      <c r="BV20" s="648"/>
      <c r="BW20" s="648"/>
      <c r="BX20" s="648"/>
      <c r="BY20" s="648"/>
      <c r="BZ20" s="648"/>
      <c r="CA20" s="648"/>
      <c r="CB20" s="657"/>
      <c r="CD20" s="662" t="s">
        <v>274</v>
      </c>
      <c r="CE20" s="663"/>
      <c r="CF20" s="663"/>
      <c r="CG20" s="663"/>
      <c r="CH20" s="663"/>
      <c r="CI20" s="663"/>
      <c r="CJ20" s="663"/>
      <c r="CK20" s="663"/>
      <c r="CL20" s="663"/>
      <c r="CM20" s="663"/>
      <c r="CN20" s="663"/>
      <c r="CO20" s="663"/>
      <c r="CP20" s="663"/>
      <c r="CQ20" s="664"/>
      <c r="CR20" s="647">
        <v>35288636</v>
      </c>
      <c r="CS20" s="648"/>
      <c r="CT20" s="648"/>
      <c r="CU20" s="648"/>
      <c r="CV20" s="648"/>
      <c r="CW20" s="648"/>
      <c r="CX20" s="648"/>
      <c r="CY20" s="649"/>
      <c r="CZ20" s="650">
        <v>100</v>
      </c>
      <c r="DA20" s="650"/>
      <c r="DB20" s="650"/>
      <c r="DC20" s="650"/>
      <c r="DD20" s="656">
        <v>3242115</v>
      </c>
      <c r="DE20" s="648"/>
      <c r="DF20" s="648"/>
      <c r="DG20" s="648"/>
      <c r="DH20" s="648"/>
      <c r="DI20" s="648"/>
      <c r="DJ20" s="648"/>
      <c r="DK20" s="648"/>
      <c r="DL20" s="648"/>
      <c r="DM20" s="648"/>
      <c r="DN20" s="648"/>
      <c r="DO20" s="648"/>
      <c r="DP20" s="649"/>
      <c r="DQ20" s="656">
        <v>16945228</v>
      </c>
      <c r="DR20" s="648"/>
      <c r="DS20" s="648"/>
      <c r="DT20" s="648"/>
      <c r="DU20" s="648"/>
      <c r="DV20" s="648"/>
      <c r="DW20" s="648"/>
      <c r="DX20" s="648"/>
      <c r="DY20" s="648"/>
      <c r="DZ20" s="648"/>
      <c r="EA20" s="648"/>
      <c r="EB20" s="648"/>
      <c r="EC20" s="657"/>
    </row>
    <row r="21" spans="2:133" ht="11.25" customHeight="1" x14ac:dyDescent="0.15">
      <c r="B21" s="644" t="s">
        <v>275</v>
      </c>
      <c r="C21" s="645"/>
      <c r="D21" s="645"/>
      <c r="E21" s="645"/>
      <c r="F21" s="645"/>
      <c r="G21" s="645"/>
      <c r="H21" s="645"/>
      <c r="I21" s="645"/>
      <c r="J21" s="645"/>
      <c r="K21" s="645"/>
      <c r="L21" s="645"/>
      <c r="M21" s="645"/>
      <c r="N21" s="645"/>
      <c r="O21" s="645"/>
      <c r="P21" s="645"/>
      <c r="Q21" s="646"/>
      <c r="R21" s="647">
        <v>4149</v>
      </c>
      <c r="S21" s="648"/>
      <c r="T21" s="648"/>
      <c r="U21" s="648"/>
      <c r="V21" s="648"/>
      <c r="W21" s="648"/>
      <c r="X21" s="648"/>
      <c r="Y21" s="649"/>
      <c r="Z21" s="650">
        <v>0</v>
      </c>
      <c r="AA21" s="650"/>
      <c r="AB21" s="650"/>
      <c r="AC21" s="650"/>
      <c r="AD21" s="651">
        <v>4149</v>
      </c>
      <c r="AE21" s="651"/>
      <c r="AF21" s="651"/>
      <c r="AG21" s="651"/>
      <c r="AH21" s="651"/>
      <c r="AI21" s="651"/>
      <c r="AJ21" s="651"/>
      <c r="AK21" s="651"/>
      <c r="AL21" s="652">
        <v>0</v>
      </c>
      <c r="AM21" s="653"/>
      <c r="AN21" s="653"/>
      <c r="AO21" s="654"/>
      <c r="AP21" s="666" t="s">
        <v>276</v>
      </c>
      <c r="AQ21" s="667"/>
      <c r="AR21" s="667"/>
      <c r="AS21" s="667"/>
      <c r="AT21" s="667"/>
      <c r="AU21" s="667"/>
      <c r="AV21" s="667"/>
      <c r="AW21" s="667"/>
      <c r="AX21" s="667"/>
      <c r="AY21" s="667"/>
      <c r="AZ21" s="667"/>
      <c r="BA21" s="667"/>
      <c r="BB21" s="667"/>
      <c r="BC21" s="667"/>
      <c r="BD21" s="667"/>
      <c r="BE21" s="667"/>
      <c r="BF21" s="668"/>
      <c r="BG21" s="647" t="s">
        <v>242</v>
      </c>
      <c r="BH21" s="648"/>
      <c r="BI21" s="648"/>
      <c r="BJ21" s="648"/>
      <c r="BK21" s="648"/>
      <c r="BL21" s="648"/>
      <c r="BM21" s="648"/>
      <c r="BN21" s="649"/>
      <c r="BO21" s="650" t="s">
        <v>231</v>
      </c>
      <c r="BP21" s="650"/>
      <c r="BQ21" s="650"/>
      <c r="BR21" s="650"/>
      <c r="BS21" s="656" t="s">
        <v>242</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277</v>
      </c>
      <c r="C22" s="645"/>
      <c r="D22" s="645"/>
      <c r="E22" s="645"/>
      <c r="F22" s="645"/>
      <c r="G22" s="645"/>
      <c r="H22" s="645"/>
      <c r="I22" s="645"/>
      <c r="J22" s="645"/>
      <c r="K22" s="645"/>
      <c r="L22" s="645"/>
      <c r="M22" s="645"/>
      <c r="N22" s="645"/>
      <c r="O22" s="645"/>
      <c r="P22" s="645"/>
      <c r="Q22" s="646"/>
      <c r="R22" s="647">
        <v>3567681</v>
      </c>
      <c r="S22" s="648"/>
      <c r="T22" s="648"/>
      <c r="U22" s="648"/>
      <c r="V22" s="648"/>
      <c r="W22" s="648"/>
      <c r="X22" s="648"/>
      <c r="Y22" s="649"/>
      <c r="Z22" s="650">
        <v>10</v>
      </c>
      <c r="AA22" s="650"/>
      <c r="AB22" s="650"/>
      <c r="AC22" s="650"/>
      <c r="AD22" s="651">
        <v>3377615</v>
      </c>
      <c r="AE22" s="651"/>
      <c r="AF22" s="651"/>
      <c r="AG22" s="651"/>
      <c r="AH22" s="651"/>
      <c r="AI22" s="651"/>
      <c r="AJ22" s="651"/>
      <c r="AK22" s="651"/>
      <c r="AL22" s="652">
        <v>23.5</v>
      </c>
      <c r="AM22" s="653"/>
      <c r="AN22" s="653"/>
      <c r="AO22" s="654"/>
      <c r="AP22" s="666" t="s">
        <v>278</v>
      </c>
      <c r="AQ22" s="667"/>
      <c r="AR22" s="667"/>
      <c r="AS22" s="667"/>
      <c r="AT22" s="667"/>
      <c r="AU22" s="667"/>
      <c r="AV22" s="667"/>
      <c r="AW22" s="667"/>
      <c r="AX22" s="667"/>
      <c r="AY22" s="667"/>
      <c r="AZ22" s="667"/>
      <c r="BA22" s="667"/>
      <c r="BB22" s="667"/>
      <c r="BC22" s="667"/>
      <c r="BD22" s="667"/>
      <c r="BE22" s="667"/>
      <c r="BF22" s="668"/>
      <c r="BG22" s="647" t="s">
        <v>231</v>
      </c>
      <c r="BH22" s="648"/>
      <c r="BI22" s="648"/>
      <c r="BJ22" s="648"/>
      <c r="BK22" s="648"/>
      <c r="BL22" s="648"/>
      <c r="BM22" s="648"/>
      <c r="BN22" s="649"/>
      <c r="BO22" s="650" t="s">
        <v>231</v>
      </c>
      <c r="BP22" s="650"/>
      <c r="BQ22" s="650"/>
      <c r="BR22" s="650"/>
      <c r="BS22" s="656" t="s">
        <v>135</v>
      </c>
      <c r="BT22" s="648"/>
      <c r="BU22" s="648"/>
      <c r="BV22" s="648"/>
      <c r="BW22" s="648"/>
      <c r="BX22" s="648"/>
      <c r="BY22" s="648"/>
      <c r="BZ22" s="648"/>
      <c r="CA22" s="648"/>
      <c r="CB22" s="657"/>
      <c r="CD22" s="629" t="s">
        <v>279</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280</v>
      </c>
      <c r="C23" s="645"/>
      <c r="D23" s="645"/>
      <c r="E23" s="645"/>
      <c r="F23" s="645"/>
      <c r="G23" s="645"/>
      <c r="H23" s="645"/>
      <c r="I23" s="645"/>
      <c r="J23" s="645"/>
      <c r="K23" s="645"/>
      <c r="L23" s="645"/>
      <c r="M23" s="645"/>
      <c r="N23" s="645"/>
      <c r="O23" s="645"/>
      <c r="P23" s="645"/>
      <c r="Q23" s="646"/>
      <c r="R23" s="647">
        <v>3377615</v>
      </c>
      <c r="S23" s="648"/>
      <c r="T23" s="648"/>
      <c r="U23" s="648"/>
      <c r="V23" s="648"/>
      <c r="W23" s="648"/>
      <c r="X23" s="648"/>
      <c r="Y23" s="649"/>
      <c r="Z23" s="650">
        <v>9.4</v>
      </c>
      <c r="AA23" s="650"/>
      <c r="AB23" s="650"/>
      <c r="AC23" s="650"/>
      <c r="AD23" s="651">
        <v>3377615</v>
      </c>
      <c r="AE23" s="651"/>
      <c r="AF23" s="651"/>
      <c r="AG23" s="651"/>
      <c r="AH23" s="651"/>
      <c r="AI23" s="651"/>
      <c r="AJ23" s="651"/>
      <c r="AK23" s="651"/>
      <c r="AL23" s="652">
        <v>23.5</v>
      </c>
      <c r="AM23" s="653"/>
      <c r="AN23" s="653"/>
      <c r="AO23" s="654"/>
      <c r="AP23" s="666" t="s">
        <v>281</v>
      </c>
      <c r="AQ23" s="667"/>
      <c r="AR23" s="667"/>
      <c r="AS23" s="667"/>
      <c r="AT23" s="667"/>
      <c r="AU23" s="667"/>
      <c r="AV23" s="667"/>
      <c r="AW23" s="667"/>
      <c r="AX23" s="667"/>
      <c r="AY23" s="667"/>
      <c r="AZ23" s="667"/>
      <c r="BA23" s="667"/>
      <c r="BB23" s="667"/>
      <c r="BC23" s="667"/>
      <c r="BD23" s="667"/>
      <c r="BE23" s="667"/>
      <c r="BF23" s="668"/>
      <c r="BG23" s="647">
        <v>765349</v>
      </c>
      <c r="BH23" s="648"/>
      <c r="BI23" s="648"/>
      <c r="BJ23" s="648"/>
      <c r="BK23" s="648"/>
      <c r="BL23" s="648"/>
      <c r="BM23" s="648"/>
      <c r="BN23" s="649"/>
      <c r="BO23" s="650">
        <v>7.9</v>
      </c>
      <c r="BP23" s="650"/>
      <c r="BQ23" s="650"/>
      <c r="BR23" s="650"/>
      <c r="BS23" s="656" t="s">
        <v>242</v>
      </c>
      <c r="BT23" s="648"/>
      <c r="BU23" s="648"/>
      <c r="BV23" s="648"/>
      <c r="BW23" s="648"/>
      <c r="BX23" s="648"/>
      <c r="BY23" s="648"/>
      <c r="BZ23" s="648"/>
      <c r="CA23" s="648"/>
      <c r="CB23" s="657"/>
      <c r="CD23" s="629" t="s">
        <v>219</v>
      </c>
      <c r="CE23" s="630"/>
      <c r="CF23" s="630"/>
      <c r="CG23" s="630"/>
      <c r="CH23" s="630"/>
      <c r="CI23" s="630"/>
      <c r="CJ23" s="630"/>
      <c r="CK23" s="630"/>
      <c r="CL23" s="630"/>
      <c r="CM23" s="630"/>
      <c r="CN23" s="630"/>
      <c r="CO23" s="630"/>
      <c r="CP23" s="630"/>
      <c r="CQ23" s="631"/>
      <c r="CR23" s="629" t="s">
        <v>282</v>
      </c>
      <c r="CS23" s="630"/>
      <c r="CT23" s="630"/>
      <c r="CU23" s="630"/>
      <c r="CV23" s="630"/>
      <c r="CW23" s="630"/>
      <c r="CX23" s="630"/>
      <c r="CY23" s="631"/>
      <c r="CZ23" s="629" t="s">
        <v>283</v>
      </c>
      <c r="DA23" s="630"/>
      <c r="DB23" s="630"/>
      <c r="DC23" s="631"/>
      <c r="DD23" s="629" t="s">
        <v>284</v>
      </c>
      <c r="DE23" s="630"/>
      <c r="DF23" s="630"/>
      <c r="DG23" s="630"/>
      <c r="DH23" s="630"/>
      <c r="DI23" s="630"/>
      <c r="DJ23" s="630"/>
      <c r="DK23" s="631"/>
      <c r="DL23" s="678" t="s">
        <v>285</v>
      </c>
      <c r="DM23" s="679"/>
      <c r="DN23" s="679"/>
      <c r="DO23" s="679"/>
      <c r="DP23" s="679"/>
      <c r="DQ23" s="679"/>
      <c r="DR23" s="679"/>
      <c r="DS23" s="679"/>
      <c r="DT23" s="679"/>
      <c r="DU23" s="679"/>
      <c r="DV23" s="680"/>
      <c r="DW23" s="629" t="s">
        <v>286</v>
      </c>
      <c r="DX23" s="630"/>
      <c r="DY23" s="630"/>
      <c r="DZ23" s="630"/>
      <c r="EA23" s="630"/>
      <c r="EB23" s="630"/>
      <c r="EC23" s="631"/>
    </row>
    <row r="24" spans="2:133" ht="11.25" customHeight="1" x14ac:dyDescent="0.15">
      <c r="B24" s="644" t="s">
        <v>287</v>
      </c>
      <c r="C24" s="645"/>
      <c r="D24" s="645"/>
      <c r="E24" s="645"/>
      <c r="F24" s="645"/>
      <c r="G24" s="645"/>
      <c r="H24" s="645"/>
      <c r="I24" s="645"/>
      <c r="J24" s="645"/>
      <c r="K24" s="645"/>
      <c r="L24" s="645"/>
      <c r="M24" s="645"/>
      <c r="N24" s="645"/>
      <c r="O24" s="645"/>
      <c r="P24" s="645"/>
      <c r="Q24" s="646"/>
      <c r="R24" s="647">
        <v>190066</v>
      </c>
      <c r="S24" s="648"/>
      <c r="T24" s="648"/>
      <c r="U24" s="648"/>
      <c r="V24" s="648"/>
      <c r="W24" s="648"/>
      <c r="X24" s="648"/>
      <c r="Y24" s="649"/>
      <c r="Z24" s="650">
        <v>0.5</v>
      </c>
      <c r="AA24" s="650"/>
      <c r="AB24" s="650"/>
      <c r="AC24" s="650"/>
      <c r="AD24" s="651" t="s">
        <v>242</v>
      </c>
      <c r="AE24" s="651"/>
      <c r="AF24" s="651"/>
      <c r="AG24" s="651"/>
      <c r="AH24" s="651"/>
      <c r="AI24" s="651"/>
      <c r="AJ24" s="651"/>
      <c r="AK24" s="651"/>
      <c r="AL24" s="652" t="s">
        <v>231</v>
      </c>
      <c r="AM24" s="653"/>
      <c r="AN24" s="653"/>
      <c r="AO24" s="654"/>
      <c r="AP24" s="666" t="s">
        <v>288</v>
      </c>
      <c r="AQ24" s="667"/>
      <c r="AR24" s="667"/>
      <c r="AS24" s="667"/>
      <c r="AT24" s="667"/>
      <c r="AU24" s="667"/>
      <c r="AV24" s="667"/>
      <c r="AW24" s="667"/>
      <c r="AX24" s="667"/>
      <c r="AY24" s="667"/>
      <c r="AZ24" s="667"/>
      <c r="BA24" s="667"/>
      <c r="BB24" s="667"/>
      <c r="BC24" s="667"/>
      <c r="BD24" s="667"/>
      <c r="BE24" s="667"/>
      <c r="BF24" s="668"/>
      <c r="BG24" s="647" t="s">
        <v>231</v>
      </c>
      <c r="BH24" s="648"/>
      <c r="BI24" s="648"/>
      <c r="BJ24" s="648"/>
      <c r="BK24" s="648"/>
      <c r="BL24" s="648"/>
      <c r="BM24" s="648"/>
      <c r="BN24" s="649"/>
      <c r="BO24" s="650" t="s">
        <v>231</v>
      </c>
      <c r="BP24" s="650"/>
      <c r="BQ24" s="650"/>
      <c r="BR24" s="650"/>
      <c r="BS24" s="656" t="s">
        <v>231</v>
      </c>
      <c r="BT24" s="648"/>
      <c r="BU24" s="648"/>
      <c r="BV24" s="648"/>
      <c r="BW24" s="648"/>
      <c r="BX24" s="648"/>
      <c r="BY24" s="648"/>
      <c r="BZ24" s="648"/>
      <c r="CA24" s="648"/>
      <c r="CB24" s="657"/>
      <c r="CD24" s="658" t="s">
        <v>289</v>
      </c>
      <c r="CE24" s="659"/>
      <c r="CF24" s="659"/>
      <c r="CG24" s="659"/>
      <c r="CH24" s="659"/>
      <c r="CI24" s="659"/>
      <c r="CJ24" s="659"/>
      <c r="CK24" s="659"/>
      <c r="CL24" s="659"/>
      <c r="CM24" s="659"/>
      <c r="CN24" s="659"/>
      <c r="CO24" s="659"/>
      <c r="CP24" s="659"/>
      <c r="CQ24" s="660"/>
      <c r="CR24" s="636">
        <v>15641317</v>
      </c>
      <c r="CS24" s="637"/>
      <c r="CT24" s="637"/>
      <c r="CU24" s="637"/>
      <c r="CV24" s="637"/>
      <c r="CW24" s="637"/>
      <c r="CX24" s="637"/>
      <c r="CY24" s="638"/>
      <c r="CZ24" s="641">
        <v>44.3</v>
      </c>
      <c r="DA24" s="642"/>
      <c r="DB24" s="642"/>
      <c r="DC24" s="661"/>
      <c r="DD24" s="681">
        <v>9745624</v>
      </c>
      <c r="DE24" s="637"/>
      <c r="DF24" s="637"/>
      <c r="DG24" s="637"/>
      <c r="DH24" s="637"/>
      <c r="DI24" s="637"/>
      <c r="DJ24" s="637"/>
      <c r="DK24" s="638"/>
      <c r="DL24" s="681">
        <v>9564930</v>
      </c>
      <c r="DM24" s="637"/>
      <c r="DN24" s="637"/>
      <c r="DO24" s="637"/>
      <c r="DP24" s="637"/>
      <c r="DQ24" s="637"/>
      <c r="DR24" s="637"/>
      <c r="DS24" s="637"/>
      <c r="DT24" s="637"/>
      <c r="DU24" s="637"/>
      <c r="DV24" s="638"/>
      <c r="DW24" s="641">
        <v>62.8</v>
      </c>
      <c r="DX24" s="642"/>
      <c r="DY24" s="642"/>
      <c r="DZ24" s="642"/>
      <c r="EA24" s="642"/>
      <c r="EB24" s="642"/>
      <c r="EC24" s="643"/>
    </row>
    <row r="25" spans="2:133" ht="11.25" customHeight="1" x14ac:dyDescent="0.15">
      <c r="B25" s="644" t="s">
        <v>290</v>
      </c>
      <c r="C25" s="645"/>
      <c r="D25" s="645"/>
      <c r="E25" s="645"/>
      <c r="F25" s="645"/>
      <c r="G25" s="645"/>
      <c r="H25" s="645"/>
      <c r="I25" s="645"/>
      <c r="J25" s="645"/>
      <c r="K25" s="645"/>
      <c r="L25" s="645"/>
      <c r="M25" s="645"/>
      <c r="N25" s="645"/>
      <c r="O25" s="645"/>
      <c r="P25" s="645"/>
      <c r="Q25" s="646"/>
      <c r="R25" s="647" t="s">
        <v>242</v>
      </c>
      <c r="S25" s="648"/>
      <c r="T25" s="648"/>
      <c r="U25" s="648"/>
      <c r="V25" s="648"/>
      <c r="W25" s="648"/>
      <c r="X25" s="648"/>
      <c r="Y25" s="649"/>
      <c r="Z25" s="650" t="s">
        <v>231</v>
      </c>
      <c r="AA25" s="650"/>
      <c r="AB25" s="650"/>
      <c r="AC25" s="650"/>
      <c r="AD25" s="651" t="s">
        <v>231</v>
      </c>
      <c r="AE25" s="651"/>
      <c r="AF25" s="651"/>
      <c r="AG25" s="651"/>
      <c r="AH25" s="651"/>
      <c r="AI25" s="651"/>
      <c r="AJ25" s="651"/>
      <c r="AK25" s="651"/>
      <c r="AL25" s="652" t="s">
        <v>231</v>
      </c>
      <c r="AM25" s="653"/>
      <c r="AN25" s="653"/>
      <c r="AO25" s="654"/>
      <c r="AP25" s="666" t="s">
        <v>291</v>
      </c>
      <c r="AQ25" s="667"/>
      <c r="AR25" s="667"/>
      <c r="AS25" s="667"/>
      <c r="AT25" s="667"/>
      <c r="AU25" s="667"/>
      <c r="AV25" s="667"/>
      <c r="AW25" s="667"/>
      <c r="AX25" s="667"/>
      <c r="AY25" s="667"/>
      <c r="AZ25" s="667"/>
      <c r="BA25" s="667"/>
      <c r="BB25" s="667"/>
      <c r="BC25" s="667"/>
      <c r="BD25" s="667"/>
      <c r="BE25" s="667"/>
      <c r="BF25" s="668"/>
      <c r="BG25" s="647" t="s">
        <v>231</v>
      </c>
      <c r="BH25" s="648"/>
      <c r="BI25" s="648"/>
      <c r="BJ25" s="648"/>
      <c r="BK25" s="648"/>
      <c r="BL25" s="648"/>
      <c r="BM25" s="648"/>
      <c r="BN25" s="649"/>
      <c r="BO25" s="650" t="s">
        <v>242</v>
      </c>
      <c r="BP25" s="650"/>
      <c r="BQ25" s="650"/>
      <c r="BR25" s="650"/>
      <c r="BS25" s="656" t="s">
        <v>231</v>
      </c>
      <c r="BT25" s="648"/>
      <c r="BU25" s="648"/>
      <c r="BV25" s="648"/>
      <c r="BW25" s="648"/>
      <c r="BX25" s="648"/>
      <c r="BY25" s="648"/>
      <c r="BZ25" s="648"/>
      <c r="CA25" s="648"/>
      <c r="CB25" s="657"/>
      <c r="CD25" s="662" t="s">
        <v>292</v>
      </c>
      <c r="CE25" s="663"/>
      <c r="CF25" s="663"/>
      <c r="CG25" s="663"/>
      <c r="CH25" s="663"/>
      <c r="CI25" s="663"/>
      <c r="CJ25" s="663"/>
      <c r="CK25" s="663"/>
      <c r="CL25" s="663"/>
      <c r="CM25" s="663"/>
      <c r="CN25" s="663"/>
      <c r="CO25" s="663"/>
      <c r="CP25" s="663"/>
      <c r="CQ25" s="664"/>
      <c r="CR25" s="647">
        <v>5310011</v>
      </c>
      <c r="CS25" s="684"/>
      <c r="CT25" s="684"/>
      <c r="CU25" s="684"/>
      <c r="CV25" s="684"/>
      <c r="CW25" s="684"/>
      <c r="CX25" s="684"/>
      <c r="CY25" s="685"/>
      <c r="CZ25" s="652">
        <v>15</v>
      </c>
      <c r="DA25" s="682"/>
      <c r="DB25" s="682"/>
      <c r="DC25" s="686"/>
      <c r="DD25" s="656">
        <v>4885779</v>
      </c>
      <c r="DE25" s="684"/>
      <c r="DF25" s="684"/>
      <c r="DG25" s="684"/>
      <c r="DH25" s="684"/>
      <c r="DI25" s="684"/>
      <c r="DJ25" s="684"/>
      <c r="DK25" s="685"/>
      <c r="DL25" s="656">
        <v>4712142</v>
      </c>
      <c r="DM25" s="684"/>
      <c r="DN25" s="684"/>
      <c r="DO25" s="684"/>
      <c r="DP25" s="684"/>
      <c r="DQ25" s="684"/>
      <c r="DR25" s="684"/>
      <c r="DS25" s="684"/>
      <c r="DT25" s="684"/>
      <c r="DU25" s="684"/>
      <c r="DV25" s="685"/>
      <c r="DW25" s="652">
        <v>31</v>
      </c>
      <c r="DX25" s="682"/>
      <c r="DY25" s="682"/>
      <c r="DZ25" s="682"/>
      <c r="EA25" s="682"/>
      <c r="EB25" s="682"/>
      <c r="EC25" s="683"/>
    </row>
    <row r="26" spans="2:133" ht="11.25" customHeight="1" x14ac:dyDescent="0.15">
      <c r="B26" s="644" t="s">
        <v>293</v>
      </c>
      <c r="C26" s="645"/>
      <c r="D26" s="645"/>
      <c r="E26" s="645"/>
      <c r="F26" s="645"/>
      <c r="G26" s="645"/>
      <c r="H26" s="645"/>
      <c r="I26" s="645"/>
      <c r="J26" s="645"/>
      <c r="K26" s="645"/>
      <c r="L26" s="645"/>
      <c r="M26" s="645"/>
      <c r="N26" s="645"/>
      <c r="O26" s="645"/>
      <c r="P26" s="645"/>
      <c r="Q26" s="646"/>
      <c r="R26" s="647">
        <v>15203531</v>
      </c>
      <c r="S26" s="648"/>
      <c r="T26" s="648"/>
      <c r="U26" s="648"/>
      <c r="V26" s="648"/>
      <c r="W26" s="648"/>
      <c r="X26" s="648"/>
      <c r="Y26" s="649"/>
      <c r="Z26" s="650">
        <v>42.5</v>
      </c>
      <c r="AA26" s="650"/>
      <c r="AB26" s="650"/>
      <c r="AC26" s="650"/>
      <c r="AD26" s="651">
        <v>14248116</v>
      </c>
      <c r="AE26" s="651"/>
      <c r="AF26" s="651"/>
      <c r="AG26" s="651"/>
      <c r="AH26" s="651"/>
      <c r="AI26" s="651"/>
      <c r="AJ26" s="651"/>
      <c r="AK26" s="651"/>
      <c r="AL26" s="652">
        <v>99.2</v>
      </c>
      <c r="AM26" s="653"/>
      <c r="AN26" s="653"/>
      <c r="AO26" s="654"/>
      <c r="AP26" s="666" t="s">
        <v>294</v>
      </c>
      <c r="AQ26" s="693"/>
      <c r="AR26" s="693"/>
      <c r="AS26" s="693"/>
      <c r="AT26" s="693"/>
      <c r="AU26" s="693"/>
      <c r="AV26" s="693"/>
      <c r="AW26" s="693"/>
      <c r="AX26" s="693"/>
      <c r="AY26" s="693"/>
      <c r="AZ26" s="693"/>
      <c r="BA26" s="693"/>
      <c r="BB26" s="693"/>
      <c r="BC26" s="693"/>
      <c r="BD26" s="693"/>
      <c r="BE26" s="693"/>
      <c r="BF26" s="668"/>
      <c r="BG26" s="647" t="s">
        <v>231</v>
      </c>
      <c r="BH26" s="648"/>
      <c r="BI26" s="648"/>
      <c r="BJ26" s="648"/>
      <c r="BK26" s="648"/>
      <c r="BL26" s="648"/>
      <c r="BM26" s="648"/>
      <c r="BN26" s="649"/>
      <c r="BO26" s="650" t="s">
        <v>231</v>
      </c>
      <c r="BP26" s="650"/>
      <c r="BQ26" s="650"/>
      <c r="BR26" s="650"/>
      <c r="BS26" s="656" t="s">
        <v>231</v>
      </c>
      <c r="BT26" s="648"/>
      <c r="BU26" s="648"/>
      <c r="BV26" s="648"/>
      <c r="BW26" s="648"/>
      <c r="BX26" s="648"/>
      <c r="BY26" s="648"/>
      <c r="BZ26" s="648"/>
      <c r="CA26" s="648"/>
      <c r="CB26" s="657"/>
      <c r="CD26" s="662" t="s">
        <v>295</v>
      </c>
      <c r="CE26" s="663"/>
      <c r="CF26" s="663"/>
      <c r="CG26" s="663"/>
      <c r="CH26" s="663"/>
      <c r="CI26" s="663"/>
      <c r="CJ26" s="663"/>
      <c r="CK26" s="663"/>
      <c r="CL26" s="663"/>
      <c r="CM26" s="663"/>
      <c r="CN26" s="663"/>
      <c r="CO26" s="663"/>
      <c r="CP26" s="663"/>
      <c r="CQ26" s="664"/>
      <c r="CR26" s="647">
        <v>3135918</v>
      </c>
      <c r="CS26" s="648"/>
      <c r="CT26" s="648"/>
      <c r="CU26" s="648"/>
      <c r="CV26" s="648"/>
      <c r="CW26" s="648"/>
      <c r="CX26" s="648"/>
      <c r="CY26" s="649"/>
      <c r="CZ26" s="652">
        <v>8.9</v>
      </c>
      <c r="DA26" s="682"/>
      <c r="DB26" s="682"/>
      <c r="DC26" s="686"/>
      <c r="DD26" s="656">
        <v>2958728</v>
      </c>
      <c r="DE26" s="648"/>
      <c r="DF26" s="648"/>
      <c r="DG26" s="648"/>
      <c r="DH26" s="648"/>
      <c r="DI26" s="648"/>
      <c r="DJ26" s="648"/>
      <c r="DK26" s="649"/>
      <c r="DL26" s="656" t="s">
        <v>231</v>
      </c>
      <c r="DM26" s="648"/>
      <c r="DN26" s="648"/>
      <c r="DO26" s="648"/>
      <c r="DP26" s="648"/>
      <c r="DQ26" s="648"/>
      <c r="DR26" s="648"/>
      <c r="DS26" s="648"/>
      <c r="DT26" s="648"/>
      <c r="DU26" s="648"/>
      <c r="DV26" s="649"/>
      <c r="DW26" s="652" t="s">
        <v>135</v>
      </c>
      <c r="DX26" s="682"/>
      <c r="DY26" s="682"/>
      <c r="DZ26" s="682"/>
      <c r="EA26" s="682"/>
      <c r="EB26" s="682"/>
      <c r="EC26" s="683"/>
    </row>
    <row r="27" spans="2:133" ht="11.25" customHeight="1" x14ac:dyDescent="0.15">
      <c r="B27" s="644" t="s">
        <v>296</v>
      </c>
      <c r="C27" s="645"/>
      <c r="D27" s="645"/>
      <c r="E27" s="645"/>
      <c r="F27" s="645"/>
      <c r="G27" s="645"/>
      <c r="H27" s="645"/>
      <c r="I27" s="645"/>
      <c r="J27" s="645"/>
      <c r="K27" s="645"/>
      <c r="L27" s="645"/>
      <c r="M27" s="645"/>
      <c r="N27" s="645"/>
      <c r="O27" s="645"/>
      <c r="P27" s="645"/>
      <c r="Q27" s="646"/>
      <c r="R27" s="647">
        <v>11212</v>
      </c>
      <c r="S27" s="648"/>
      <c r="T27" s="648"/>
      <c r="U27" s="648"/>
      <c r="V27" s="648"/>
      <c r="W27" s="648"/>
      <c r="X27" s="648"/>
      <c r="Y27" s="649"/>
      <c r="Z27" s="650">
        <v>0</v>
      </c>
      <c r="AA27" s="650"/>
      <c r="AB27" s="650"/>
      <c r="AC27" s="650"/>
      <c r="AD27" s="651">
        <v>11212</v>
      </c>
      <c r="AE27" s="651"/>
      <c r="AF27" s="651"/>
      <c r="AG27" s="651"/>
      <c r="AH27" s="651"/>
      <c r="AI27" s="651"/>
      <c r="AJ27" s="651"/>
      <c r="AK27" s="651"/>
      <c r="AL27" s="652">
        <v>0.1</v>
      </c>
      <c r="AM27" s="653"/>
      <c r="AN27" s="653"/>
      <c r="AO27" s="654"/>
      <c r="AP27" s="644" t="s">
        <v>297</v>
      </c>
      <c r="AQ27" s="645"/>
      <c r="AR27" s="645"/>
      <c r="AS27" s="645"/>
      <c r="AT27" s="645"/>
      <c r="AU27" s="645"/>
      <c r="AV27" s="645"/>
      <c r="AW27" s="645"/>
      <c r="AX27" s="645"/>
      <c r="AY27" s="645"/>
      <c r="AZ27" s="645"/>
      <c r="BA27" s="645"/>
      <c r="BB27" s="645"/>
      <c r="BC27" s="645"/>
      <c r="BD27" s="645"/>
      <c r="BE27" s="645"/>
      <c r="BF27" s="646"/>
      <c r="BG27" s="647">
        <v>9692818</v>
      </c>
      <c r="BH27" s="648"/>
      <c r="BI27" s="648"/>
      <c r="BJ27" s="648"/>
      <c r="BK27" s="648"/>
      <c r="BL27" s="648"/>
      <c r="BM27" s="648"/>
      <c r="BN27" s="649"/>
      <c r="BO27" s="650">
        <v>100</v>
      </c>
      <c r="BP27" s="650"/>
      <c r="BQ27" s="650"/>
      <c r="BR27" s="650"/>
      <c r="BS27" s="656">
        <v>60896</v>
      </c>
      <c r="BT27" s="648"/>
      <c r="BU27" s="648"/>
      <c r="BV27" s="648"/>
      <c r="BW27" s="648"/>
      <c r="BX27" s="648"/>
      <c r="BY27" s="648"/>
      <c r="BZ27" s="648"/>
      <c r="CA27" s="648"/>
      <c r="CB27" s="657"/>
      <c r="CD27" s="662" t="s">
        <v>298</v>
      </c>
      <c r="CE27" s="663"/>
      <c r="CF27" s="663"/>
      <c r="CG27" s="663"/>
      <c r="CH27" s="663"/>
      <c r="CI27" s="663"/>
      <c r="CJ27" s="663"/>
      <c r="CK27" s="663"/>
      <c r="CL27" s="663"/>
      <c r="CM27" s="663"/>
      <c r="CN27" s="663"/>
      <c r="CO27" s="663"/>
      <c r="CP27" s="663"/>
      <c r="CQ27" s="664"/>
      <c r="CR27" s="647">
        <v>7400923</v>
      </c>
      <c r="CS27" s="684"/>
      <c r="CT27" s="684"/>
      <c r="CU27" s="684"/>
      <c r="CV27" s="684"/>
      <c r="CW27" s="684"/>
      <c r="CX27" s="684"/>
      <c r="CY27" s="685"/>
      <c r="CZ27" s="652">
        <v>21</v>
      </c>
      <c r="DA27" s="682"/>
      <c r="DB27" s="682"/>
      <c r="DC27" s="686"/>
      <c r="DD27" s="656">
        <v>1929462</v>
      </c>
      <c r="DE27" s="684"/>
      <c r="DF27" s="684"/>
      <c r="DG27" s="684"/>
      <c r="DH27" s="684"/>
      <c r="DI27" s="684"/>
      <c r="DJ27" s="684"/>
      <c r="DK27" s="685"/>
      <c r="DL27" s="656">
        <v>1922405</v>
      </c>
      <c r="DM27" s="684"/>
      <c r="DN27" s="684"/>
      <c r="DO27" s="684"/>
      <c r="DP27" s="684"/>
      <c r="DQ27" s="684"/>
      <c r="DR27" s="684"/>
      <c r="DS27" s="684"/>
      <c r="DT27" s="684"/>
      <c r="DU27" s="684"/>
      <c r="DV27" s="685"/>
      <c r="DW27" s="652">
        <v>12.6</v>
      </c>
      <c r="DX27" s="682"/>
      <c r="DY27" s="682"/>
      <c r="DZ27" s="682"/>
      <c r="EA27" s="682"/>
      <c r="EB27" s="682"/>
      <c r="EC27" s="683"/>
    </row>
    <row r="28" spans="2:133" ht="11.25" customHeight="1" x14ac:dyDescent="0.15">
      <c r="B28" s="644" t="s">
        <v>299</v>
      </c>
      <c r="C28" s="645"/>
      <c r="D28" s="645"/>
      <c r="E28" s="645"/>
      <c r="F28" s="645"/>
      <c r="G28" s="645"/>
      <c r="H28" s="645"/>
      <c r="I28" s="645"/>
      <c r="J28" s="645"/>
      <c r="K28" s="645"/>
      <c r="L28" s="645"/>
      <c r="M28" s="645"/>
      <c r="N28" s="645"/>
      <c r="O28" s="645"/>
      <c r="P28" s="645"/>
      <c r="Q28" s="646"/>
      <c r="R28" s="647">
        <v>73248</v>
      </c>
      <c r="S28" s="648"/>
      <c r="T28" s="648"/>
      <c r="U28" s="648"/>
      <c r="V28" s="648"/>
      <c r="W28" s="648"/>
      <c r="X28" s="648"/>
      <c r="Y28" s="649"/>
      <c r="Z28" s="650">
        <v>0.2</v>
      </c>
      <c r="AA28" s="650"/>
      <c r="AB28" s="650"/>
      <c r="AC28" s="650"/>
      <c r="AD28" s="651" t="s">
        <v>231</v>
      </c>
      <c r="AE28" s="651"/>
      <c r="AF28" s="651"/>
      <c r="AG28" s="651"/>
      <c r="AH28" s="651"/>
      <c r="AI28" s="651"/>
      <c r="AJ28" s="651"/>
      <c r="AK28" s="651"/>
      <c r="AL28" s="652" t="s">
        <v>231</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300</v>
      </c>
      <c r="CE28" s="663"/>
      <c r="CF28" s="663"/>
      <c r="CG28" s="663"/>
      <c r="CH28" s="663"/>
      <c r="CI28" s="663"/>
      <c r="CJ28" s="663"/>
      <c r="CK28" s="663"/>
      <c r="CL28" s="663"/>
      <c r="CM28" s="663"/>
      <c r="CN28" s="663"/>
      <c r="CO28" s="663"/>
      <c r="CP28" s="663"/>
      <c r="CQ28" s="664"/>
      <c r="CR28" s="647">
        <v>2930383</v>
      </c>
      <c r="CS28" s="648"/>
      <c r="CT28" s="648"/>
      <c r="CU28" s="648"/>
      <c r="CV28" s="648"/>
      <c r="CW28" s="648"/>
      <c r="CX28" s="648"/>
      <c r="CY28" s="649"/>
      <c r="CZ28" s="652">
        <v>8.3000000000000007</v>
      </c>
      <c r="DA28" s="682"/>
      <c r="DB28" s="682"/>
      <c r="DC28" s="686"/>
      <c r="DD28" s="656">
        <v>2930383</v>
      </c>
      <c r="DE28" s="648"/>
      <c r="DF28" s="648"/>
      <c r="DG28" s="648"/>
      <c r="DH28" s="648"/>
      <c r="DI28" s="648"/>
      <c r="DJ28" s="648"/>
      <c r="DK28" s="649"/>
      <c r="DL28" s="656">
        <v>2930383</v>
      </c>
      <c r="DM28" s="648"/>
      <c r="DN28" s="648"/>
      <c r="DO28" s="648"/>
      <c r="DP28" s="648"/>
      <c r="DQ28" s="648"/>
      <c r="DR28" s="648"/>
      <c r="DS28" s="648"/>
      <c r="DT28" s="648"/>
      <c r="DU28" s="648"/>
      <c r="DV28" s="649"/>
      <c r="DW28" s="652">
        <v>19.3</v>
      </c>
      <c r="DX28" s="682"/>
      <c r="DY28" s="682"/>
      <c r="DZ28" s="682"/>
      <c r="EA28" s="682"/>
      <c r="EB28" s="682"/>
      <c r="EC28" s="683"/>
    </row>
    <row r="29" spans="2:133" ht="11.25" customHeight="1" x14ac:dyDescent="0.15">
      <c r="B29" s="644" t="s">
        <v>301</v>
      </c>
      <c r="C29" s="645"/>
      <c r="D29" s="645"/>
      <c r="E29" s="645"/>
      <c r="F29" s="645"/>
      <c r="G29" s="645"/>
      <c r="H29" s="645"/>
      <c r="I29" s="645"/>
      <c r="J29" s="645"/>
      <c r="K29" s="645"/>
      <c r="L29" s="645"/>
      <c r="M29" s="645"/>
      <c r="N29" s="645"/>
      <c r="O29" s="645"/>
      <c r="P29" s="645"/>
      <c r="Q29" s="646"/>
      <c r="R29" s="647">
        <v>269072</v>
      </c>
      <c r="S29" s="648"/>
      <c r="T29" s="648"/>
      <c r="U29" s="648"/>
      <c r="V29" s="648"/>
      <c r="W29" s="648"/>
      <c r="X29" s="648"/>
      <c r="Y29" s="649"/>
      <c r="Z29" s="650">
        <v>0.8</v>
      </c>
      <c r="AA29" s="650"/>
      <c r="AB29" s="650"/>
      <c r="AC29" s="650"/>
      <c r="AD29" s="651">
        <v>105941</v>
      </c>
      <c r="AE29" s="651"/>
      <c r="AF29" s="651"/>
      <c r="AG29" s="651"/>
      <c r="AH29" s="651"/>
      <c r="AI29" s="651"/>
      <c r="AJ29" s="651"/>
      <c r="AK29" s="651"/>
      <c r="AL29" s="652">
        <v>0.7</v>
      </c>
      <c r="AM29" s="653"/>
      <c r="AN29" s="653"/>
      <c r="AO29" s="654"/>
      <c r="AP29" s="696"/>
      <c r="AQ29" s="697"/>
      <c r="AR29" s="697"/>
      <c r="AS29" s="697"/>
      <c r="AT29" s="697"/>
      <c r="AU29" s="697"/>
      <c r="AV29" s="697"/>
      <c r="AW29" s="697"/>
      <c r="AX29" s="697"/>
      <c r="AY29" s="697"/>
      <c r="AZ29" s="697"/>
      <c r="BA29" s="697"/>
      <c r="BB29" s="697"/>
      <c r="BC29" s="697"/>
      <c r="BD29" s="697"/>
      <c r="BE29" s="697"/>
      <c r="BF29" s="698"/>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302</v>
      </c>
      <c r="CE29" s="688"/>
      <c r="CF29" s="662" t="s">
        <v>303</v>
      </c>
      <c r="CG29" s="663"/>
      <c r="CH29" s="663"/>
      <c r="CI29" s="663"/>
      <c r="CJ29" s="663"/>
      <c r="CK29" s="663"/>
      <c r="CL29" s="663"/>
      <c r="CM29" s="663"/>
      <c r="CN29" s="663"/>
      <c r="CO29" s="663"/>
      <c r="CP29" s="663"/>
      <c r="CQ29" s="664"/>
      <c r="CR29" s="647">
        <v>2930374</v>
      </c>
      <c r="CS29" s="684"/>
      <c r="CT29" s="684"/>
      <c r="CU29" s="684"/>
      <c r="CV29" s="684"/>
      <c r="CW29" s="684"/>
      <c r="CX29" s="684"/>
      <c r="CY29" s="685"/>
      <c r="CZ29" s="652">
        <v>8.3000000000000007</v>
      </c>
      <c r="DA29" s="682"/>
      <c r="DB29" s="682"/>
      <c r="DC29" s="686"/>
      <c r="DD29" s="656">
        <v>2930374</v>
      </c>
      <c r="DE29" s="684"/>
      <c r="DF29" s="684"/>
      <c r="DG29" s="684"/>
      <c r="DH29" s="684"/>
      <c r="DI29" s="684"/>
      <c r="DJ29" s="684"/>
      <c r="DK29" s="685"/>
      <c r="DL29" s="656">
        <v>2930374</v>
      </c>
      <c r="DM29" s="684"/>
      <c r="DN29" s="684"/>
      <c r="DO29" s="684"/>
      <c r="DP29" s="684"/>
      <c r="DQ29" s="684"/>
      <c r="DR29" s="684"/>
      <c r="DS29" s="684"/>
      <c r="DT29" s="684"/>
      <c r="DU29" s="684"/>
      <c r="DV29" s="685"/>
      <c r="DW29" s="652">
        <v>19.3</v>
      </c>
      <c r="DX29" s="682"/>
      <c r="DY29" s="682"/>
      <c r="DZ29" s="682"/>
      <c r="EA29" s="682"/>
      <c r="EB29" s="682"/>
      <c r="EC29" s="683"/>
    </row>
    <row r="30" spans="2:133" ht="11.25" customHeight="1" x14ac:dyDescent="0.15">
      <c r="B30" s="644" t="s">
        <v>304</v>
      </c>
      <c r="C30" s="645"/>
      <c r="D30" s="645"/>
      <c r="E30" s="645"/>
      <c r="F30" s="645"/>
      <c r="G30" s="645"/>
      <c r="H30" s="645"/>
      <c r="I30" s="645"/>
      <c r="J30" s="645"/>
      <c r="K30" s="645"/>
      <c r="L30" s="645"/>
      <c r="M30" s="645"/>
      <c r="N30" s="645"/>
      <c r="O30" s="645"/>
      <c r="P30" s="645"/>
      <c r="Q30" s="646"/>
      <c r="R30" s="647">
        <v>86063</v>
      </c>
      <c r="S30" s="648"/>
      <c r="T30" s="648"/>
      <c r="U30" s="648"/>
      <c r="V30" s="648"/>
      <c r="W30" s="648"/>
      <c r="X30" s="648"/>
      <c r="Y30" s="649"/>
      <c r="Z30" s="650">
        <v>0.2</v>
      </c>
      <c r="AA30" s="650"/>
      <c r="AB30" s="650"/>
      <c r="AC30" s="650"/>
      <c r="AD30" s="651" t="s">
        <v>242</v>
      </c>
      <c r="AE30" s="651"/>
      <c r="AF30" s="651"/>
      <c r="AG30" s="651"/>
      <c r="AH30" s="651"/>
      <c r="AI30" s="651"/>
      <c r="AJ30" s="651"/>
      <c r="AK30" s="651"/>
      <c r="AL30" s="652" t="s">
        <v>135</v>
      </c>
      <c r="AM30" s="653"/>
      <c r="AN30" s="653"/>
      <c r="AO30" s="654"/>
      <c r="AP30" s="626" t="s">
        <v>219</v>
      </c>
      <c r="AQ30" s="627"/>
      <c r="AR30" s="627"/>
      <c r="AS30" s="627"/>
      <c r="AT30" s="627"/>
      <c r="AU30" s="627"/>
      <c r="AV30" s="627"/>
      <c r="AW30" s="627"/>
      <c r="AX30" s="627"/>
      <c r="AY30" s="627"/>
      <c r="AZ30" s="627"/>
      <c r="BA30" s="627"/>
      <c r="BB30" s="627"/>
      <c r="BC30" s="627"/>
      <c r="BD30" s="627"/>
      <c r="BE30" s="627"/>
      <c r="BF30" s="628"/>
      <c r="BG30" s="626" t="s">
        <v>305</v>
      </c>
      <c r="BH30" s="694"/>
      <c r="BI30" s="694"/>
      <c r="BJ30" s="694"/>
      <c r="BK30" s="694"/>
      <c r="BL30" s="694"/>
      <c r="BM30" s="694"/>
      <c r="BN30" s="694"/>
      <c r="BO30" s="694"/>
      <c r="BP30" s="694"/>
      <c r="BQ30" s="695"/>
      <c r="BR30" s="626" t="s">
        <v>306</v>
      </c>
      <c r="BS30" s="694"/>
      <c r="BT30" s="694"/>
      <c r="BU30" s="694"/>
      <c r="BV30" s="694"/>
      <c r="BW30" s="694"/>
      <c r="BX30" s="694"/>
      <c r="BY30" s="694"/>
      <c r="BZ30" s="694"/>
      <c r="CA30" s="694"/>
      <c r="CB30" s="695"/>
      <c r="CD30" s="689"/>
      <c r="CE30" s="690"/>
      <c r="CF30" s="662" t="s">
        <v>307</v>
      </c>
      <c r="CG30" s="663"/>
      <c r="CH30" s="663"/>
      <c r="CI30" s="663"/>
      <c r="CJ30" s="663"/>
      <c r="CK30" s="663"/>
      <c r="CL30" s="663"/>
      <c r="CM30" s="663"/>
      <c r="CN30" s="663"/>
      <c r="CO30" s="663"/>
      <c r="CP30" s="663"/>
      <c r="CQ30" s="664"/>
      <c r="CR30" s="647">
        <v>2748144</v>
      </c>
      <c r="CS30" s="648"/>
      <c r="CT30" s="648"/>
      <c r="CU30" s="648"/>
      <c r="CV30" s="648"/>
      <c r="CW30" s="648"/>
      <c r="CX30" s="648"/>
      <c r="CY30" s="649"/>
      <c r="CZ30" s="652">
        <v>7.8</v>
      </c>
      <c r="DA30" s="682"/>
      <c r="DB30" s="682"/>
      <c r="DC30" s="686"/>
      <c r="DD30" s="656">
        <v>2748144</v>
      </c>
      <c r="DE30" s="648"/>
      <c r="DF30" s="648"/>
      <c r="DG30" s="648"/>
      <c r="DH30" s="648"/>
      <c r="DI30" s="648"/>
      <c r="DJ30" s="648"/>
      <c r="DK30" s="649"/>
      <c r="DL30" s="656">
        <v>2748144</v>
      </c>
      <c r="DM30" s="648"/>
      <c r="DN30" s="648"/>
      <c r="DO30" s="648"/>
      <c r="DP30" s="648"/>
      <c r="DQ30" s="648"/>
      <c r="DR30" s="648"/>
      <c r="DS30" s="648"/>
      <c r="DT30" s="648"/>
      <c r="DU30" s="648"/>
      <c r="DV30" s="649"/>
      <c r="DW30" s="652">
        <v>18.100000000000001</v>
      </c>
      <c r="DX30" s="682"/>
      <c r="DY30" s="682"/>
      <c r="DZ30" s="682"/>
      <c r="EA30" s="682"/>
      <c r="EB30" s="682"/>
      <c r="EC30" s="683"/>
    </row>
    <row r="31" spans="2:133" ht="11.25" customHeight="1" x14ac:dyDescent="0.15">
      <c r="B31" s="644" t="s">
        <v>308</v>
      </c>
      <c r="C31" s="645"/>
      <c r="D31" s="645"/>
      <c r="E31" s="645"/>
      <c r="F31" s="645"/>
      <c r="G31" s="645"/>
      <c r="H31" s="645"/>
      <c r="I31" s="645"/>
      <c r="J31" s="645"/>
      <c r="K31" s="645"/>
      <c r="L31" s="645"/>
      <c r="M31" s="645"/>
      <c r="N31" s="645"/>
      <c r="O31" s="645"/>
      <c r="P31" s="645"/>
      <c r="Q31" s="646"/>
      <c r="R31" s="647">
        <v>14436360</v>
      </c>
      <c r="S31" s="648"/>
      <c r="T31" s="648"/>
      <c r="U31" s="648"/>
      <c r="V31" s="648"/>
      <c r="W31" s="648"/>
      <c r="X31" s="648"/>
      <c r="Y31" s="649"/>
      <c r="Z31" s="650">
        <v>40.4</v>
      </c>
      <c r="AA31" s="650"/>
      <c r="AB31" s="650"/>
      <c r="AC31" s="650"/>
      <c r="AD31" s="651" t="s">
        <v>242</v>
      </c>
      <c r="AE31" s="651"/>
      <c r="AF31" s="651"/>
      <c r="AG31" s="651"/>
      <c r="AH31" s="651"/>
      <c r="AI31" s="651"/>
      <c r="AJ31" s="651"/>
      <c r="AK31" s="651"/>
      <c r="AL31" s="652" t="s">
        <v>231</v>
      </c>
      <c r="AM31" s="653"/>
      <c r="AN31" s="653"/>
      <c r="AO31" s="654"/>
      <c r="AP31" s="701" t="s">
        <v>309</v>
      </c>
      <c r="AQ31" s="702"/>
      <c r="AR31" s="702"/>
      <c r="AS31" s="702"/>
      <c r="AT31" s="707" t="s">
        <v>310</v>
      </c>
      <c r="AU31" s="231"/>
      <c r="AV31" s="231"/>
      <c r="AW31" s="231"/>
      <c r="AX31" s="633" t="s">
        <v>184</v>
      </c>
      <c r="AY31" s="634"/>
      <c r="AZ31" s="634"/>
      <c r="BA31" s="634"/>
      <c r="BB31" s="634"/>
      <c r="BC31" s="634"/>
      <c r="BD31" s="634"/>
      <c r="BE31" s="634"/>
      <c r="BF31" s="635"/>
      <c r="BG31" s="715">
        <v>98.7</v>
      </c>
      <c r="BH31" s="699"/>
      <c r="BI31" s="699"/>
      <c r="BJ31" s="699"/>
      <c r="BK31" s="699"/>
      <c r="BL31" s="699"/>
      <c r="BM31" s="642">
        <v>98.4</v>
      </c>
      <c r="BN31" s="699"/>
      <c r="BO31" s="699"/>
      <c r="BP31" s="699"/>
      <c r="BQ31" s="700"/>
      <c r="BR31" s="715">
        <v>99.7</v>
      </c>
      <c r="BS31" s="699"/>
      <c r="BT31" s="699"/>
      <c r="BU31" s="699"/>
      <c r="BV31" s="699"/>
      <c r="BW31" s="699"/>
      <c r="BX31" s="642">
        <v>99.3</v>
      </c>
      <c r="BY31" s="699"/>
      <c r="BZ31" s="699"/>
      <c r="CA31" s="699"/>
      <c r="CB31" s="700"/>
      <c r="CD31" s="689"/>
      <c r="CE31" s="690"/>
      <c r="CF31" s="662" t="s">
        <v>311</v>
      </c>
      <c r="CG31" s="663"/>
      <c r="CH31" s="663"/>
      <c r="CI31" s="663"/>
      <c r="CJ31" s="663"/>
      <c r="CK31" s="663"/>
      <c r="CL31" s="663"/>
      <c r="CM31" s="663"/>
      <c r="CN31" s="663"/>
      <c r="CO31" s="663"/>
      <c r="CP31" s="663"/>
      <c r="CQ31" s="664"/>
      <c r="CR31" s="647">
        <v>182230</v>
      </c>
      <c r="CS31" s="684"/>
      <c r="CT31" s="684"/>
      <c r="CU31" s="684"/>
      <c r="CV31" s="684"/>
      <c r="CW31" s="684"/>
      <c r="CX31" s="684"/>
      <c r="CY31" s="685"/>
      <c r="CZ31" s="652">
        <v>0.5</v>
      </c>
      <c r="DA31" s="682"/>
      <c r="DB31" s="682"/>
      <c r="DC31" s="686"/>
      <c r="DD31" s="656">
        <v>182230</v>
      </c>
      <c r="DE31" s="684"/>
      <c r="DF31" s="684"/>
      <c r="DG31" s="684"/>
      <c r="DH31" s="684"/>
      <c r="DI31" s="684"/>
      <c r="DJ31" s="684"/>
      <c r="DK31" s="685"/>
      <c r="DL31" s="656">
        <v>182230</v>
      </c>
      <c r="DM31" s="684"/>
      <c r="DN31" s="684"/>
      <c r="DO31" s="684"/>
      <c r="DP31" s="684"/>
      <c r="DQ31" s="684"/>
      <c r="DR31" s="684"/>
      <c r="DS31" s="684"/>
      <c r="DT31" s="684"/>
      <c r="DU31" s="684"/>
      <c r="DV31" s="685"/>
      <c r="DW31" s="652">
        <v>1.2</v>
      </c>
      <c r="DX31" s="682"/>
      <c r="DY31" s="682"/>
      <c r="DZ31" s="682"/>
      <c r="EA31" s="682"/>
      <c r="EB31" s="682"/>
      <c r="EC31" s="683"/>
    </row>
    <row r="32" spans="2:133" ht="11.25" customHeight="1" x14ac:dyDescent="0.15">
      <c r="B32" s="710" t="s">
        <v>312</v>
      </c>
      <c r="C32" s="711"/>
      <c r="D32" s="711"/>
      <c r="E32" s="711"/>
      <c r="F32" s="711"/>
      <c r="G32" s="711"/>
      <c r="H32" s="711"/>
      <c r="I32" s="711"/>
      <c r="J32" s="711"/>
      <c r="K32" s="711"/>
      <c r="L32" s="711"/>
      <c r="M32" s="711"/>
      <c r="N32" s="711"/>
      <c r="O32" s="711"/>
      <c r="P32" s="711"/>
      <c r="Q32" s="712"/>
      <c r="R32" s="647" t="s">
        <v>242</v>
      </c>
      <c r="S32" s="648"/>
      <c r="T32" s="648"/>
      <c r="U32" s="648"/>
      <c r="V32" s="648"/>
      <c r="W32" s="648"/>
      <c r="X32" s="648"/>
      <c r="Y32" s="649"/>
      <c r="Z32" s="650" t="s">
        <v>242</v>
      </c>
      <c r="AA32" s="650"/>
      <c r="AB32" s="650"/>
      <c r="AC32" s="650"/>
      <c r="AD32" s="651" t="s">
        <v>231</v>
      </c>
      <c r="AE32" s="651"/>
      <c r="AF32" s="651"/>
      <c r="AG32" s="651"/>
      <c r="AH32" s="651"/>
      <c r="AI32" s="651"/>
      <c r="AJ32" s="651"/>
      <c r="AK32" s="651"/>
      <c r="AL32" s="652" t="s">
        <v>242</v>
      </c>
      <c r="AM32" s="653"/>
      <c r="AN32" s="653"/>
      <c r="AO32" s="654"/>
      <c r="AP32" s="703"/>
      <c r="AQ32" s="704"/>
      <c r="AR32" s="704"/>
      <c r="AS32" s="704"/>
      <c r="AT32" s="708"/>
      <c r="AU32" s="230" t="s">
        <v>313</v>
      </c>
      <c r="AV32" s="230"/>
      <c r="AW32" s="230"/>
      <c r="AX32" s="644" t="s">
        <v>314</v>
      </c>
      <c r="AY32" s="645"/>
      <c r="AZ32" s="645"/>
      <c r="BA32" s="645"/>
      <c r="BB32" s="645"/>
      <c r="BC32" s="645"/>
      <c r="BD32" s="645"/>
      <c r="BE32" s="645"/>
      <c r="BF32" s="646"/>
      <c r="BG32" s="716">
        <v>99.4</v>
      </c>
      <c r="BH32" s="684"/>
      <c r="BI32" s="684"/>
      <c r="BJ32" s="684"/>
      <c r="BK32" s="684"/>
      <c r="BL32" s="684"/>
      <c r="BM32" s="653">
        <v>99</v>
      </c>
      <c r="BN32" s="713"/>
      <c r="BO32" s="713"/>
      <c r="BP32" s="713"/>
      <c r="BQ32" s="714"/>
      <c r="BR32" s="716">
        <v>99.6</v>
      </c>
      <c r="BS32" s="684"/>
      <c r="BT32" s="684"/>
      <c r="BU32" s="684"/>
      <c r="BV32" s="684"/>
      <c r="BW32" s="684"/>
      <c r="BX32" s="653">
        <v>99.3</v>
      </c>
      <c r="BY32" s="713"/>
      <c r="BZ32" s="713"/>
      <c r="CA32" s="713"/>
      <c r="CB32" s="714"/>
      <c r="CD32" s="691"/>
      <c r="CE32" s="692"/>
      <c r="CF32" s="662" t="s">
        <v>315</v>
      </c>
      <c r="CG32" s="663"/>
      <c r="CH32" s="663"/>
      <c r="CI32" s="663"/>
      <c r="CJ32" s="663"/>
      <c r="CK32" s="663"/>
      <c r="CL32" s="663"/>
      <c r="CM32" s="663"/>
      <c r="CN32" s="663"/>
      <c r="CO32" s="663"/>
      <c r="CP32" s="663"/>
      <c r="CQ32" s="664"/>
      <c r="CR32" s="647">
        <v>9</v>
      </c>
      <c r="CS32" s="648"/>
      <c r="CT32" s="648"/>
      <c r="CU32" s="648"/>
      <c r="CV32" s="648"/>
      <c r="CW32" s="648"/>
      <c r="CX32" s="648"/>
      <c r="CY32" s="649"/>
      <c r="CZ32" s="652">
        <v>0</v>
      </c>
      <c r="DA32" s="682"/>
      <c r="DB32" s="682"/>
      <c r="DC32" s="686"/>
      <c r="DD32" s="656">
        <v>9</v>
      </c>
      <c r="DE32" s="648"/>
      <c r="DF32" s="648"/>
      <c r="DG32" s="648"/>
      <c r="DH32" s="648"/>
      <c r="DI32" s="648"/>
      <c r="DJ32" s="648"/>
      <c r="DK32" s="649"/>
      <c r="DL32" s="656">
        <v>9</v>
      </c>
      <c r="DM32" s="648"/>
      <c r="DN32" s="648"/>
      <c r="DO32" s="648"/>
      <c r="DP32" s="648"/>
      <c r="DQ32" s="648"/>
      <c r="DR32" s="648"/>
      <c r="DS32" s="648"/>
      <c r="DT32" s="648"/>
      <c r="DU32" s="648"/>
      <c r="DV32" s="649"/>
      <c r="DW32" s="652">
        <v>0</v>
      </c>
      <c r="DX32" s="682"/>
      <c r="DY32" s="682"/>
      <c r="DZ32" s="682"/>
      <c r="EA32" s="682"/>
      <c r="EB32" s="682"/>
      <c r="EC32" s="683"/>
    </row>
    <row r="33" spans="2:133" ht="11.25" customHeight="1" x14ac:dyDescent="0.15">
      <c r="B33" s="644" t="s">
        <v>316</v>
      </c>
      <c r="C33" s="645"/>
      <c r="D33" s="645"/>
      <c r="E33" s="645"/>
      <c r="F33" s="645"/>
      <c r="G33" s="645"/>
      <c r="H33" s="645"/>
      <c r="I33" s="645"/>
      <c r="J33" s="645"/>
      <c r="K33" s="645"/>
      <c r="L33" s="645"/>
      <c r="M33" s="645"/>
      <c r="N33" s="645"/>
      <c r="O33" s="645"/>
      <c r="P33" s="645"/>
      <c r="Q33" s="646"/>
      <c r="R33" s="647">
        <v>2173300</v>
      </c>
      <c r="S33" s="648"/>
      <c r="T33" s="648"/>
      <c r="U33" s="648"/>
      <c r="V33" s="648"/>
      <c r="W33" s="648"/>
      <c r="X33" s="648"/>
      <c r="Y33" s="649"/>
      <c r="Z33" s="650">
        <v>6.1</v>
      </c>
      <c r="AA33" s="650"/>
      <c r="AB33" s="650"/>
      <c r="AC33" s="650"/>
      <c r="AD33" s="651" t="s">
        <v>231</v>
      </c>
      <c r="AE33" s="651"/>
      <c r="AF33" s="651"/>
      <c r="AG33" s="651"/>
      <c r="AH33" s="651"/>
      <c r="AI33" s="651"/>
      <c r="AJ33" s="651"/>
      <c r="AK33" s="651"/>
      <c r="AL33" s="652" t="s">
        <v>231</v>
      </c>
      <c r="AM33" s="653"/>
      <c r="AN33" s="653"/>
      <c r="AO33" s="654"/>
      <c r="AP33" s="705"/>
      <c r="AQ33" s="706"/>
      <c r="AR33" s="706"/>
      <c r="AS33" s="706"/>
      <c r="AT33" s="709"/>
      <c r="AU33" s="232"/>
      <c r="AV33" s="232"/>
      <c r="AW33" s="232"/>
      <c r="AX33" s="696" t="s">
        <v>317</v>
      </c>
      <c r="AY33" s="697"/>
      <c r="AZ33" s="697"/>
      <c r="BA33" s="697"/>
      <c r="BB33" s="697"/>
      <c r="BC33" s="697"/>
      <c r="BD33" s="697"/>
      <c r="BE33" s="697"/>
      <c r="BF33" s="698"/>
      <c r="BG33" s="717">
        <v>97.6</v>
      </c>
      <c r="BH33" s="718"/>
      <c r="BI33" s="718"/>
      <c r="BJ33" s="718"/>
      <c r="BK33" s="718"/>
      <c r="BL33" s="718"/>
      <c r="BM33" s="719">
        <v>97.4</v>
      </c>
      <c r="BN33" s="718"/>
      <c r="BO33" s="718"/>
      <c r="BP33" s="718"/>
      <c r="BQ33" s="720"/>
      <c r="BR33" s="717">
        <v>99.8</v>
      </c>
      <c r="BS33" s="718"/>
      <c r="BT33" s="718"/>
      <c r="BU33" s="718"/>
      <c r="BV33" s="718"/>
      <c r="BW33" s="718"/>
      <c r="BX33" s="719">
        <v>99.5</v>
      </c>
      <c r="BY33" s="718"/>
      <c r="BZ33" s="718"/>
      <c r="CA33" s="718"/>
      <c r="CB33" s="720"/>
      <c r="CD33" s="662" t="s">
        <v>318</v>
      </c>
      <c r="CE33" s="663"/>
      <c r="CF33" s="663"/>
      <c r="CG33" s="663"/>
      <c r="CH33" s="663"/>
      <c r="CI33" s="663"/>
      <c r="CJ33" s="663"/>
      <c r="CK33" s="663"/>
      <c r="CL33" s="663"/>
      <c r="CM33" s="663"/>
      <c r="CN33" s="663"/>
      <c r="CO33" s="663"/>
      <c r="CP33" s="663"/>
      <c r="CQ33" s="664"/>
      <c r="CR33" s="647">
        <v>16405204</v>
      </c>
      <c r="CS33" s="684"/>
      <c r="CT33" s="684"/>
      <c r="CU33" s="684"/>
      <c r="CV33" s="684"/>
      <c r="CW33" s="684"/>
      <c r="CX33" s="684"/>
      <c r="CY33" s="685"/>
      <c r="CZ33" s="652">
        <v>46.5</v>
      </c>
      <c r="DA33" s="682"/>
      <c r="DB33" s="682"/>
      <c r="DC33" s="686"/>
      <c r="DD33" s="656">
        <v>6847922</v>
      </c>
      <c r="DE33" s="684"/>
      <c r="DF33" s="684"/>
      <c r="DG33" s="684"/>
      <c r="DH33" s="684"/>
      <c r="DI33" s="684"/>
      <c r="DJ33" s="684"/>
      <c r="DK33" s="685"/>
      <c r="DL33" s="656">
        <v>4548254</v>
      </c>
      <c r="DM33" s="684"/>
      <c r="DN33" s="684"/>
      <c r="DO33" s="684"/>
      <c r="DP33" s="684"/>
      <c r="DQ33" s="684"/>
      <c r="DR33" s="684"/>
      <c r="DS33" s="684"/>
      <c r="DT33" s="684"/>
      <c r="DU33" s="684"/>
      <c r="DV33" s="685"/>
      <c r="DW33" s="652">
        <v>29.9</v>
      </c>
      <c r="DX33" s="682"/>
      <c r="DY33" s="682"/>
      <c r="DZ33" s="682"/>
      <c r="EA33" s="682"/>
      <c r="EB33" s="682"/>
      <c r="EC33" s="683"/>
    </row>
    <row r="34" spans="2:133" ht="11.25" customHeight="1" x14ac:dyDescent="0.15">
      <c r="B34" s="644" t="s">
        <v>319</v>
      </c>
      <c r="C34" s="645"/>
      <c r="D34" s="645"/>
      <c r="E34" s="645"/>
      <c r="F34" s="645"/>
      <c r="G34" s="645"/>
      <c r="H34" s="645"/>
      <c r="I34" s="645"/>
      <c r="J34" s="645"/>
      <c r="K34" s="645"/>
      <c r="L34" s="645"/>
      <c r="M34" s="645"/>
      <c r="N34" s="645"/>
      <c r="O34" s="645"/>
      <c r="P34" s="645"/>
      <c r="Q34" s="646"/>
      <c r="R34" s="647">
        <v>41768</v>
      </c>
      <c r="S34" s="648"/>
      <c r="T34" s="648"/>
      <c r="U34" s="648"/>
      <c r="V34" s="648"/>
      <c r="W34" s="648"/>
      <c r="X34" s="648"/>
      <c r="Y34" s="649"/>
      <c r="Z34" s="650">
        <v>0.1</v>
      </c>
      <c r="AA34" s="650"/>
      <c r="AB34" s="650"/>
      <c r="AC34" s="650"/>
      <c r="AD34" s="651">
        <v>2145</v>
      </c>
      <c r="AE34" s="651"/>
      <c r="AF34" s="651"/>
      <c r="AG34" s="651"/>
      <c r="AH34" s="651"/>
      <c r="AI34" s="651"/>
      <c r="AJ34" s="651"/>
      <c r="AK34" s="651"/>
      <c r="AL34" s="652">
        <v>0</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320</v>
      </c>
      <c r="CE34" s="663"/>
      <c r="CF34" s="663"/>
      <c r="CG34" s="663"/>
      <c r="CH34" s="663"/>
      <c r="CI34" s="663"/>
      <c r="CJ34" s="663"/>
      <c r="CK34" s="663"/>
      <c r="CL34" s="663"/>
      <c r="CM34" s="663"/>
      <c r="CN34" s="663"/>
      <c r="CO34" s="663"/>
      <c r="CP34" s="663"/>
      <c r="CQ34" s="664"/>
      <c r="CR34" s="647">
        <v>3638276</v>
      </c>
      <c r="CS34" s="648"/>
      <c r="CT34" s="648"/>
      <c r="CU34" s="648"/>
      <c r="CV34" s="648"/>
      <c r="CW34" s="648"/>
      <c r="CX34" s="648"/>
      <c r="CY34" s="649"/>
      <c r="CZ34" s="652">
        <v>10.3</v>
      </c>
      <c r="DA34" s="682"/>
      <c r="DB34" s="682"/>
      <c r="DC34" s="686"/>
      <c r="DD34" s="656">
        <v>2609375</v>
      </c>
      <c r="DE34" s="648"/>
      <c r="DF34" s="648"/>
      <c r="DG34" s="648"/>
      <c r="DH34" s="648"/>
      <c r="DI34" s="648"/>
      <c r="DJ34" s="648"/>
      <c r="DK34" s="649"/>
      <c r="DL34" s="656">
        <v>1423922</v>
      </c>
      <c r="DM34" s="648"/>
      <c r="DN34" s="648"/>
      <c r="DO34" s="648"/>
      <c r="DP34" s="648"/>
      <c r="DQ34" s="648"/>
      <c r="DR34" s="648"/>
      <c r="DS34" s="648"/>
      <c r="DT34" s="648"/>
      <c r="DU34" s="648"/>
      <c r="DV34" s="649"/>
      <c r="DW34" s="652">
        <v>9.4</v>
      </c>
      <c r="DX34" s="682"/>
      <c r="DY34" s="682"/>
      <c r="DZ34" s="682"/>
      <c r="EA34" s="682"/>
      <c r="EB34" s="682"/>
      <c r="EC34" s="683"/>
    </row>
    <row r="35" spans="2:133" ht="11.25" customHeight="1" x14ac:dyDescent="0.15">
      <c r="B35" s="644" t="s">
        <v>321</v>
      </c>
      <c r="C35" s="645"/>
      <c r="D35" s="645"/>
      <c r="E35" s="645"/>
      <c r="F35" s="645"/>
      <c r="G35" s="645"/>
      <c r="H35" s="645"/>
      <c r="I35" s="645"/>
      <c r="J35" s="645"/>
      <c r="K35" s="645"/>
      <c r="L35" s="645"/>
      <c r="M35" s="645"/>
      <c r="N35" s="645"/>
      <c r="O35" s="645"/>
      <c r="P35" s="645"/>
      <c r="Q35" s="646"/>
      <c r="R35" s="647">
        <v>9077</v>
      </c>
      <c r="S35" s="648"/>
      <c r="T35" s="648"/>
      <c r="U35" s="648"/>
      <c r="V35" s="648"/>
      <c r="W35" s="648"/>
      <c r="X35" s="648"/>
      <c r="Y35" s="649"/>
      <c r="Z35" s="650">
        <v>0</v>
      </c>
      <c r="AA35" s="650"/>
      <c r="AB35" s="650"/>
      <c r="AC35" s="650"/>
      <c r="AD35" s="651" t="s">
        <v>242</v>
      </c>
      <c r="AE35" s="651"/>
      <c r="AF35" s="651"/>
      <c r="AG35" s="651"/>
      <c r="AH35" s="651"/>
      <c r="AI35" s="651"/>
      <c r="AJ35" s="651"/>
      <c r="AK35" s="651"/>
      <c r="AL35" s="652" t="s">
        <v>242</v>
      </c>
      <c r="AM35" s="653"/>
      <c r="AN35" s="653"/>
      <c r="AO35" s="654"/>
      <c r="AP35" s="235"/>
      <c r="AQ35" s="626" t="s">
        <v>322</v>
      </c>
      <c r="AR35" s="627"/>
      <c r="AS35" s="627"/>
      <c r="AT35" s="627"/>
      <c r="AU35" s="627"/>
      <c r="AV35" s="627"/>
      <c r="AW35" s="627"/>
      <c r="AX35" s="627"/>
      <c r="AY35" s="627"/>
      <c r="AZ35" s="627"/>
      <c r="BA35" s="627"/>
      <c r="BB35" s="627"/>
      <c r="BC35" s="627"/>
      <c r="BD35" s="627"/>
      <c r="BE35" s="627"/>
      <c r="BF35" s="628"/>
      <c r="BG35" s="626" t="s">
        <v>323</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324</v>
      </c>
      <c r="CE35" s="663"/>
      <c r="CF35" s="663"/>
      <c r="CG35" s="663"/>
      <c r="CH35" s="663"/>
      <c r="CI35" s="663"/>
      <c r="CJ35" s="663"/>
      <c r="CK35" s="663"/>
      <c r="CL35" s="663"/>
      <c r="CM35" s="663"/>
      <c r="CN35" s="663"/>
      <c r="CO35" s="663"/>
      <c r="CP35" s="663"/>
      <c r="CQ35" s="664"/>
      <c r="CR35" s="647">
        <v>74908</v>
      </c>
      <c r="CS35" s="684"/>
      <c r="CT35" s="684"/>
      <c r="CU35" s="684"/>
      <c r="CV35" s="684"/>
      <c r="CW35" s="684"/>
      <c r="CX35" s="684"/>
      <c r="CY35" s="685"/>
      <c r="CZ35" s="652">
        <v>0.2</v>
      </c>
      <c r="DA35" s="682"/>
      <c r="DB35" s="682"/>
      <c r="DC35" s="686"/>
      <c r="DD35" s="656">
        <v>74908</v>
      </c>
      <c r="DE35" s="684"/>
      <c r="DF35" s="684"/>
      <c r="DG35" s="684"/>
      <c r="DH35" s="684"/>
      <c r="DI35" s="684"/>
      <c r="DJ35" s="684"/>
      <c r="DK35" s="685"/>
      <c r="DL35" s="656">
        <v>74908</v>
      </c>
      <c r="DM35" s="684"/>
      <c r="DN35" s="684"/>
      <c r="DO35" s="684"/>
      <c r="DP35" s="684"/>
      <c r="DQ35" s="684"/>
      <c r="DR35" s="684"/>
      <c r="DS35" s="684"/>
      <c r="DT35" s="684"/>
      <c r="DU35" s="684"/>
      <c r="DV35" s="685"/>
      <c r="DW35" s="652">
        <v>0.5</v>
      </c>
      <c r="DX35" s="682"/>
      <c r="DY35" s="682"/>
      <c r="DZ35" s="682"/>
      <c r="EA35" s="682"/>
      <c r="EB35" s="682"/>
      <c r="EC35" s="683"/>
    </row>
    <row r="36" spans="2:133" ht="11.25" customHeight="1" x14ac:dyDescent="0.15">
      <c r="B36" s="644" t="s">
        <v>325</v>
      </c>
      <c r="C36" s="645"/>
      <c r="D36" s="645"/>
      <c r="E36" s="645"/>
      <c r="F36" s="645"/>
      <c r="G36" s="645"/>
      <c r="H36" s="645"/>
      <c r="I36" s="645"/>
      <c r="J36" s="645"/>
      <c r="K36" s="645"/>
      <c r="L36" s="645"/>
      <c r="M36" s="645"/>
      <c r="N36" s="645"/>
      <c r="O36" s="645"/>
      <c r="P36" s="645"/>
      <c r="Q36" s="646"/>
      <c r="R36" s="647">
        <v>83918</v>
      </c>
      <c r="S36" s="648"/>
      <c r="T36" s="648"/>
      <c r="U36" s="648"/>
      <c r="V36" s="648"/>
      <c r="W36" s="648"/>
      <c r="X36" s="648"/>
      <c r="Y36" s="649"/>
      <c r="Z36" s="650">
        <v>0.2</v>
      </c>
      <c r="AA36" s="650"/>
      <c r="AB36" s="650"/>
      <c r="AC36" s="650"/>
      <c r="AD36" s="651" t="s">
        <v>231</v>
      </c>
      <c r="AE36" s="651"/>
      <c r="AF36" s="651"/>
      <c r="AG36" s="651"/>
      <c r="AH36" s="651"/>
      <c r="AI36" s="651"/>
      <c r="AJ36" s="651"/>
      <c r="AK36" s="651"/>
      <c r="AL36" s="652" t="s">
        <v>231</v>
      </c>
      <c r="AM36" s="653"/>
      <c r="AN36" s="653"/>
      <c r="AO36" s="654"/>
      <c r="AP36" s="235"/>
      <c r="AQ36" s="721" t="s">
        <v>326</v>
      </c>
      <c r="AR36" s="722"/>
      <c r="AS36" s="722"/>
      <c r="AT36" s="722"/>
      <c r="AU36" s="722"/>
      <c r="AV36" s="722"/>
      <c r="AW36" s="722"/>
      <c r="AX36" s="722"/>
      <c r="AY36" s="723"/>
      <c r="AZ36" s="636">
        <v>2999217</v>
      </c>
      <c r="BA36" s="637"/>
      <c r="BB36" s="637"/>
      <c r="BC36" s="637"/>
      <c r="BD36" s="637"/>
      <c r="BE36" s="637"/>
      <c r="BF36" s="724"/>
      <c r="BG36" s="658" t="s">
        <v>327</v>
      </c>
      <c r="BH36" s="659"/>
      <c r="BI36" s="659"/>
      <c r="BJ36" s="659"/>
      <c r="BK36" s="659"/>
      <c r="BL36" s="659"/>
      <c r="BM36" s="659"/>
      <c r="BN36" s="659"/>
      <c r="BO36" s="659"/>
      <c r="BP36" s="659"/>
      <c r="BQ36" s="659"/>
      <c r="BR36" s="659"/>
      <c r="BS36" s="659"/>
      <c r="BT36" s="659"/>
      <c r="BU36" s="660"/>
      <c r="BV36" s="636">
        <v>205815</v>
      </c>
      <c r="BW36" s="637"/>
      <c r="BX36" s="637"/>
      <c r="BY36" s="637"/>
      <c r="BZ36" s="637"/>
      <c r="CA36" s="637"/>
      <c r="CB36" s="724"/>
      <c r="CD36" s="662" t="s">
        <v>328</v>
      </c>
      <c r="CE36" s="663"/>
      <c r="CF36" s="663"/>
      <c r="CG36" s="663"/>
      <c r="CH36" s="663"/>
      <c r="CI36" s="663"/>
      <c r="CJ36" s="663"/>
      <c r="CK36" s="663"/>
      <c r="CL36" s="663"/>
      <c r="CM36" s="663"/>
      <c r="CN36" s="663"/>
      <c r="CO36" s="663"/>
      <c r="CP36" s="663"/>
      <c r="CQ36" s="664"/>
      <c r="CR36" s="647">
        <v>9927095</v>
      </c>
      <c r="CS36" s="648"/>
      <c r="CT36" s="648"/>
      <c r="CU36" s="648"/>
      <c r="CV36" s="648"/>
      <c r="CW36" s="648"/>
      <c r="CX36" s="648"/>
      <c r="CY36" s="649"/>
      <c r="CZ36" s="652">
        <v>28.1</v>
      </c>
      <c r="DA36" s="682"/>
      <c r="DB36" s="682"/>
      <c r="DC36" s="686"/>
      <c r="DD36" s="656">
        <v>1952870</v>
      </c>
      <c r="DE36" s="648"/>
      <c r="DF36" s="648"/>
      <c r="DG36" s="648"/>
      <c r="DH36" s="648"/>
      <c r="DI36" s="648"/>
      <c r="DJ36" s="648"/>
      <c r="DK36" s="649"/>
      <c r="DL36" s="656">
        <v>1124048</v>
      </c>
      <c r="DM36" s="648"/>
      <c r="DN36" s="648"/>
      <c r="DO36" s="648"/>
      <c r="DP36" s="648"/>
      <c r="DQ36" s="648"/>
      <c r="DR36" s="648"/>
      <c r="DS36" s="648"/>
      <c r="DT36" s="648"/>
      <c r="DU36" s="648"/>
      <c r="DV36" s="649"/>
      <c r="DW36" s="652">
        <v>7.4</v>
      </c>
      <c r="DX36" s="682"/>
      <c r="DY36" s="682"/>
      <c r="DZ36" s="682"/>
      <c r="EA36" s="682"/>
      <c r="EB36" s="682"/>
      <c r="EC36" s="683"/>
    </row>
    <row r="37" spans="2:133" ht="11.25" customHeight="1" x14ac:dyDescent="0.15">
      <c r="B37" s="644" t="s">
        <v>329</v>
      </c>
      <c r="C37" s="645"/>
      <c r="D37" s="645"/>
      <c r="E37" s="645"/>
      <c r="F37" s="645"/>
      <c r="G37" s="645"/>
      <c r="H37" s="645"/>
      <c r="I37" s="645"/>
      <c r="J37" s="645"/>
      <c r="K37" s="645"/>
      <c r="L37" s="645"/>
      <c r="M37" s="645"/>
      <c r="N37" s="645"/>
      <c r="O37" s="645"/>
      <c r="P37" s="645"/>
      <c r="Q37" s="646"/>
      <c r="R37" s="647">
        <v>251846</v>
      </c>
      <c r="S37" s="648"/>
      <c r="T37" s="648"/>
      <c r="U37" s="648"/>
      <c r="V37" s="648"/>
      <c r="W37" s="648"/>
      <c r="X37" s="648"/>
      <c r="Y37" s="649"/>
      <c r="Z37" s="650">
        <v>0.7</v>
      </c>
      <c r="AA37" s="650"/>
      <c r="AB37" s="650"/>
      <c r="AC37" s="650"/>
      <c r="AD37" s="651" t="s">
        <v>242</v>
      </c>
      <c r="AE37" s="651"/>
      <c r="AF37" s="651"/>
      <c r="AG37" s="651"/>
      <c r="AH37" s="651"/>
      <c r="AI37" s="651"/>
      <c r="AJ37" s="651"/>
      <c r="AK37" s="651"/>
      <c r="AL37" s="652" t="s">
        <v>242</v>
      </c>
      <c r="AM37" s="653"/>
      <c r="AN37" s="653"/>
      <c r="AO37" s="654"/>
      <c r="AQ37" s="725" t="s">
        <v>330</v>
      </c>
      <c r="AR37" s="726"/>
      <c r="AS37" s="726"/>
      <c r="AT37" s="726"/>
      <c r="AU37" s="726"/>
      <c r="AV37" s="726"/>
      <c r="AW37" s="726"/>
      <c r="AX37" s="726"/>
      <c r="AY37" s="727"/>
      <c r="AZ37" s="647">
        <v>240178</v>
      </c>
      <c r="BA37" s="648"/>
      <c r="BB37" s="648"/>
      <c r="BC37" s="648"/>
      <c r="BD37" s="684"/>
      <c r="BE37" s="684"/>
      <c r="BF37" s="714"/>
      <c r="BG37" s="662" t="s">
        <v>331</v>
      </c>
      <c r="BH37" s="663"/>
      <c r="BI37" s="663"/>
      <c r="BJ37" s="663"/>
      <c r="BK37" s="663"/>
      <c r="BL37" s="663"/>
      <c r="BM37" s="663"/>
      <c r="BN37" s="663"/>
      <c r="BO37" s="663"/>
      <c r="BP37" s="663"/>
      <c r="BQ37" s="663"/>
      <c r="BR37" s="663"/>
      <c r="BS37" s="663"/>
      <c r="BT37" s="663"/>
      <c r="BU37" s="664"/>
      <c r="BV37" s="647">
        <v>74151</v>
      </c>
      <c r="BW37" s="648"/>
      <c r="BX37" s="648"/>
      <c r="BY37" s="648"/>
      <c r="BZ37" s="648"/>
      <c r="CA37" s="648"/>
      <c r="CB37" s="657"/>
      <c r="CD37" s="662" t="s">
        <v>332</v>
      </c>
      <c r="CE37" s="663"/>
      <c r="CF37" s="663"/>
      <c r="CG37" s="663"/>
      <c r="CH37" s="663"/>
      <c r="CI37" s="663"/>
      <c r="CJ37" s="663"/>
      <c r="CK37" s="663"/>
      <c r="CL37" s="663"/>
      <c r="CM37" s="663"/>
      <c r="CN37" s="663"/>
      <c r="CO37" s="663"/>
      <c r="CP37" s="663"/>
      <c r="CQ37" s="664"/>
      <c r="CR37" s="647">
        <v>900803</v>
      </c>
      <c r="CS37" s="684"/>
      <c r="CT37" s="684"/>
      <c r="CU37" s="684"/>
      <c r="CV37" s="684"/>
      <c r="CW37" s="684"/>
      <c r="CX37" s="684"/>
      <c r="CY37" s="685"/>
      <c r="CZ37" s="652">
        <v>2.6</v>
      </c>
      <c r="DA37" s="682"/>
      <c r="DB37" s="682"/>
      <c r="DC37" s="686"/>
      <c r="DD37" s="656">
        <v>900798</v>
      </c>
      <c r="DE37" s="684"/>
      <c r="DF37" s="684"/>
      <c r="DG37" s="684"/>
      <c r="DH37" s="684"/>
      <c r="DI37" s="684"/>
      <c r="DJ37" s="684"/>
      <c r="DK37" s="685"/>
      <c r="DL37" s="656">
        <v>878063</v>
      </c>
      <c r="DM37" s="684"/>
      <c r="DN37" s="684"/>
      <c r="DO37" s="684"/>
      <c r="DP37" s="684"/>
      <c r="DQ37" s="684"/>
      <c r="DR37" s="684"/>
      <c r="DS37" s="684"/>
      <c r="DT37" s="684"/>
      <c r="DU37" s="684"/>
      <c r="DV37" s="685"/>
      <c r="DW37" s="652">
        <v>5.8</v>
      </c>
      <c r="DX37" s="682"/>
      <c r="DY37" s="682"/>
      <c r="DZ37" s="682"/>
      <c r="EA37" s="682"/>
      <c r="EB37" s="682"/>
      <c r="EC37" s="683"/>
    </row>
    <row r="38" spans="2:133" ht="11.25" customHeight="1" x14ac:dyDescent="0.15">
      <c r="B38" s="644" t="s">
        <v>333</v>
      </c>
      <c r="C38" s="645"/>
      <c r="D38" s="645"/>
      <c r="E38" s="645"/>
      <c r="F38" s="645"/>
      <c r="G38" s="645"/>
      <c r="H38" s="645"/>
      <c r="I38" s="645"/>
      <c r="J38" s="645"/>
      <c r="K38" s="645"/>
      <c r="L38" s="645"/>
      <c r="M38" s="645"/>
      <c r="N38" s="645"/>
      <c r="O38" s="645"/>
      <c r="P38" s="645"/>
      <c r="Q38" s="646"/>
      <c r="R38" s="647">
        <v>439752</v>
      </c>
      <c r="S38" s="648"/>
      <c r="T38" s="648"/>
      <c r="U38" s="648"/>
      <c r="V38" s="648"/>
      <c r="W38" s="648"/>
      <c r="X38" s="648"/>
      <c r="Y38" s="649"/>
      <c r="Z38" s="650">
        <v>1.2</v>
      </c>
      <c r="AA38" s="650"/>
      <c r="AB38" s="650"/>
      <c r="AC38" s="650"/>
      <c r="AD38" s="651">
        <v>55</v>
      </c>
      <c r="AE38" s="651"/>
      <c r="AF38" s="651"/>
      <c r="AG38" s="651"/>
      <c r="AH38" s="651"/>
      <c r="AI38" s="651"/>
      <c r="AJ38" s="651"/>
      <c r="AK38" s="651"/>
      <c r="AL38" s="652">
        <v>0</v>
      </c>
      <c r="AM38" s="653"/>
      <c r="AN38" s="653"/>
      <c r="AO38" s="654"/>
      <c r="AQ38" s="725" t="s">
        <v>334</v>
      </c>
      <c r="AR38" s="726"/>
      <c r="AS38" s="726"/>
      <c r="AT38" s="726"/>
      <c r="AU38" s="726"/>
      <c r="AV38" s="726"/>
      <c r="AW38" s="726"/>
      <c r="AX38" s="726"/>
      <c r="AY38" s="727"/>
      <c r="AZ38" s="647">
        <v>149358</v>
      </c>
      <c r="BA38" s="648"/>
      <c r="BB38" s="648"/>
      <c r="BC38" s="648"/>
      <c r="BD38" s="684"/>
      <c r="BE38" s="684"/>
      <c r="BF38" s="714"/>
      <c r="BG38" s="662" t="s">
        <v>335</v>
      </c>
      <c r="BH38" s="663"/>
      <c r="BI38" s="663"/>
      <c r="BJ38" s="663"/>
      <c r="BK38" s="663"/>
      <c r="BL38" s="663"/>
      <c r="BM38" s="663"/>
      <c r="BN38" s="663"/>
      <c r="BO38" s="663"/>
      <c r="BP38" s="663"/>
      <c r="BQ38" s="663"/>
      <c r="BR38" s="663"/>
      <c r="BS38" s="663"/>
      <c r="BT38" s="663"/>
      <c r="BU38" s="664"/>
      <c r="BV38" s="647">
        <v>9257</v>
      </c>
      <c r="BW38" s="648"/>
      <c r="BX38" s="648"/>
      <c r="BY38" s="648"/>
      <c r="BZ38" s="648"/>
      <c r="CA38" s="648"/>
      <c r="CB38" s="657"/>
      <c r="CD38" s="662" t="s">
        <v>336</v>
      </c>
      <c r="CE38" s="663"/>
      <c r="CF38" s="663"/>
      <c r="CG38" s="663"/>
      <c r="CH38" s="663"/>
      <c r="CI38" s="663"/>
      <c r="CJ38" s="663"/>
      <c r="CK38" s="663"/>
      <c r="CL38" s="663"/>
      <c r="CM38" s="663"/>
      <c r="CN38" s="663"/>
      <c r="CO38" s="663"/>
      <c r="CP38" s="663"/>
      <c r="CQ38" s="664"/>
      <c r="CR38" s="647">
        <v>2609681</v>
      </c>
      <c r="CS38" s="648"/>
      <c r="CT38" s="648"/>
      <c r="CU38" s="648"/>
      <c r="CV38" s="648"/>
      <c r="CW38" s="648"/>
      <c r="CX38" s="648"/>
      <c r="CY38" s="649"/>
      <c r="CZ38" s="652">
        <v>7.4</v>
      </c>
      <c r="DA38" s="682"/>
      <c r="DB38" s="682"/>
      <c r="DC38" s="686"/>
      <c r="DD38" s="656">
        <v>2059109</v>
      </c>
      <c r="DE38" s="648"/>
      <c r="DF38" s="648"/>
      <c r="DG38" s="648"/>
      <c r="DH38" s="648"/>
      <c r="DI38" s="648"/>
      <c r="DJ38" s="648"/>
      <c r="DK38" s="649"/>
      <c r="DL38" s="656">
        <v>1925376</v>
      </c>
      <c r="DM38" s="648"/>
      <c r="DN38" s="648"/>
      <c r="DO38" s="648"/>
      <c r="DP38" s="648"/>
      <c r="DQ38" s="648"/>
      <c r="DR38" s="648"/>
      <c r="DS38" s="648"/>
      <c r="DT38" s="648"/>
      <c r="DU38" s="648"/>
      <c r="DV38" s="649"/>
      <c r="DW38" s="652">
        <v>12.7</v>
      </c>
      <c r="DX38" s="682"/>
      <c r="DY38" s="682"/>
      <c r="DZ38" s="682"/>
      <c r="EA38" s="682"/>
      <c r="EB38" s="682"/>
      <c r="EC38" s="683"/>
    </row>
    <row r="39" spans="2:133" ht="11.25" customHeight="1" x14ac:dyDescent="0.15">
      <c r="B39" s="644" t="s">
        <v>337</v>
      </c>
      <c r="C39" s="645"/>
      <c r="D39" s="645"/>
      <c r="E39" s="645"/>
      <c r="F39" s="645"/>
      <c r="G39" s="645"/>
      <c r="H39" s="645"/>
      <c r="I39" s="645"/>
      <c r="J39" s="645"/>
      <c r="K39" s="645"/>
      <c r="L39" s="645"/>
      <c r="M39" s="645"/>
      <c r="N39" s="645"/>
      <c r="O39" s="645"/>
      <c r="P39" s="645"/>
      <c r="Q39" s="646"/>
      <c r="R39" s="647">
        <v>2673794</v>
      </c>
      <c r="S39" s="648"/>
      <c r="T39" s="648"/>
      <c r="U39" s="648"/>
      <c r="V39" s="648"/>
      <c r="W39" s="648"/>
      <c r="X39" s="648"/>
      <c r="Y39" s="649"/>
      <c r="Z39" s="650">
        <v>7.5</v>
      </c>
      <c r="AA39" s="650"/>
      <c r="AB39" s="650"/>
      <c r="AC39" s="650"/>
      <c r="AD39" s="651" t="s">
        <v>242</v>
      </c>
      <c r="AE39" s="651"/>
      <c r="AF39" s="651"/>
      <c r="AG39" s="651"/>
      <c r="AH39" s="651"/>
      <c r="AI39" s="651"/>
      <c r="AJ39" s="651"/>
      <c r="AK39" s="651"/>
      <c r="AL39" s="652" t="s">
        <v>231</v>
      </c>
      <c r="AM39" s="653"/>
      <c r="AN39" s="653"/>
      <c r="AO39" s="654"/>
      <c r="AQ39" s="725" t="s">
        <v>338</v>
      </c>
      <c r="AR39" s="726"/>
      <c r="AS39" s="726"/>
      <c r="AT39" s="726"/>
      <c r="AU39" s="726"/>
      <c r="AV39" s="726"/>
      <c r="AW39" s="726"/>
      <c r="AX39" s="726"/>
      <c r="AY39" s="727"/>
      <c r="AZ39" s="647" t="s">
        <v>231</v>
      </c>
      <c r="BA39" s="648"/>
      <c r="BB39" s="648"/>
      <c r="BC39" s="648"/>
      <c r="BD39" s="684"/>
      <c r="BE39" s="684"/>
      <c r="BF39" s="714"/>
      <c r="BG39" s="662" t="s">
        <v>339</v>
      </c>
      <c r="BH39" s="663"/>
      <c r="BI39" s="663"/>
      <c r="BJ39" s="663"/>
      <c r="BK39" s="663"/>
      <c r="BL39" s="663"/>
      <c r="BM39" s="663"/>
      <c r="BN39" s="663"/>
      <c r="BO39" s="663"/>
      <c r="BP39" s="663"/>
      <c r="BQ39" s="663"/>
      <c r="BR39" s="663"/>
      <c r="BS39" s="663"/>
      <c r="BT39" s="663"/>
      <c r="BU39" s="664"/>
      <c r="BV39" s="647">
        <v>14315</v>
      </c>
      <c r="BW39" s="648"/>
      <c r="BX39" s="648"/>
      <c r="BY39" s="648"/>
      <c r="BZ39" s="648"/>
      <c r="CA39" s="648"/>
      <c r="CB39" s="657"/>
      <c r="CD39" s="662" t="s">
        <v>340</v>
      </c>
      <c r="CE39" s="663"/>
      <c r="CF39" s="663"/>
      <c r="CG39" s="663"/>
      <c r="CH39" s="663"/>
      <c r="CI39" s="663"/>
      <c r="CJ39" s="663"/>
      <c r="CK39" s="663"/>
      <c r="CL39" s="663"/>
      <c r="CM39" s="663"/>
      <c r="CN39" s="663"/>
      <c r="CO39" s="663"/>
      <c r="CP39" s="663"/>
      <c r="CQ39" s="664"/>
      <c r="CR39" s="647">
        <v>155244</v>
      </c>
      <c r="CS39" s="684"/>
      <c r="CT39" s="684"/>
      <c r="CU39" s="684"/>
      <c r="CV39" s="684"/>
      <c r="CW39" s="684"/>
      <c r="CX39" s="684"/>
      <c r="CY39" s="685"/>
      <c r="CZ39" s="652">
        <v>0.4</v>
      </c>
      <c r="DA39" s="682"/>
      <c r="DB39" s="682"/>
      <c r="DC39" s="686"/>
      <c r="DD39" s="656">
        <v>151660</v>
      </c>
      <c r="DE39" s="684"/>
      <c r="DF39" s="684"/>
      <c r="DG39" s="684"/>
      <c r="DH39" s="684"/>
      <c r="DI39" s="684"/>
      <c r="DJ39" s="684"/>
      <c r="DK39" s="685"/>
      <c r="DL39" s="656" t="s">
        <v>231</v>
      </c>
      <c r="DM39" s="684"/>
      <c r="DN39" s="684"/>
      <c r="DO39" s="684"/>
      <c r="DP39" s="684"/>
      <c r="DQ39" s="684"/>
      <c r="DR39" s="684"/>
      <c r="DS39" s="684"/>
      <c r="DT39" s="684"/>
      <c r="DU39" s="684"/>
      <c r="DV39" s="685"/>
      <c r="DW39" s="652" t="s">
        <v>242</v>
      </c>
      <c r="DX39" s="682"/>
      <c r="DY39" s="682"/>
      <c r="DZ39" s="682"/>
      <c r="EA39" s="682"/>
      <c r="EB39" s="682"/>
      <c r="EC39" s="683"/>
    </row>
    <row r="40" spans="2:133" ht="11.25" customHeight="1" x14ac:dyDescent="0.15">
      <c r="B40" s="644" t="s">
        <v>341</v>
      </c>
      <c r="C40" s="645"/>
      <c r="D40" s="645"/>
      <c r="E40" s="645"/>
      <c r="F40" s="645"/>
      <c r="G40" s="645"/>
      <c r="H40" s="645"/>
      <c r="I40" s="645"/>
      <c r="J40" s="645"/>
      <c r="K40" s="645"/>
      <c r="L40" s="645"/>
      <c r="M40" s="645"/>
      <c r="N40" s="645"/>
      <c r="O40" s="645"/>
      <c r="P40" s="645"/>
      <c r="Q40" s="646"/>
      <c r="R40" s="647" t="s">
        <v>242</v>
      </c>
      <c r="S40" s="648"/>
      <c r="T40" s="648"/>
      <c r="U40" s="648"/>
      <c r="V40" s="648"/>
      <c r="W40" s="648"/>
      <c r="X40" s="648"/>
      <c r="Y40" s="649"/>
      <c r="Z40" s="650" t="s">
        <v>231</v>
      </c>
      <c r="AA40" s="650"/>
      <c r="AB40" s="650"/>
      <c r="AC40" s="650"/>
      <c r="AD40" s="651" t="s">
        <v>231</v>
      </c>
      <c r="AE40" s="651"/>
      <c r="AF40" s="651"/>
      <c r="AG40" s="651"/>
      <c r="AH40" s="651"/>
      <c r="AI40" s="651"/>
      <c r="AJ40" s="651"/>
      <c r="AK40" s="651"/>
      <c r="AL40" s="652" t="s">
        <v>242</v>
      </c>
      <c r="AM40" s="653"/>
      <c r="AN40" s="653"/>
      <c r="AO40" s="654"/>
      <c r="AQ40" s="725" t="s">
        <v>342</v>
      </c>
      <c r="AR40" s="726"/>
      <c r="AS40" s="726"/>
      <c r="AT40" s="726"/>
      <c r="AU40" s="726"/>
      <c r="AV40" s="726"/>
      <c r="AW40" s="726"/>
      <c r="AX40" s="726"/>
      <c r="AY40" s="727"/>
      <c r="AZ40" s="647" t="s">
        <v>242</v>
      </c>
      <c r="BA40" s="648"/>
      <c r="BB40" s="648"/>
      <c r="BC40" s="648"/>
      <c r="BD40" s="684"/>
      <c r="BE40" s="684"/>
      <c r="BF40" s="714"/>
      <c r="BG40" s="734" t="s">
        <v>343</v>
      </c>
      <c r="BH40" s="735"/>
      <c r="BI40" s="735"/>
      <c r="BJ40" s="735"/>
      <c r="BK40" s="735"/>
      <c r="BL40" s="236"/>
      <c r="BM40" s="663" t="s">
        <v>344</v>
      </c>
      <c r="BN40" s="663"/>
      <c r="BO40" s="663"/>
      <c r="BP40" s="663"/>
      <c r="BQ40" s="663"/>
      <c r="BR40" s="663"/>
      <c r="BS40" s="663"/>
      <c r="BT40" s="663"/>
      <c r="BU40" s="664"/>
      <c r="BV40" s="647">
        <v>110</v>
      </c>
      <c r="BW40" s="648"/>
      <c r="BX40" s="648"/>
      <c r="BY40" s="648"/>
      <c r="BZ40" s="648"/>
      <c r="CA40" s="648"/>
      <c r="CB40" s="657"/>
      <c r="CD40" s="662" t="s">
        <v>345</v>
      </c>
      <c r="CE40" s="663"/>
      <c r="CF40" s="663"/>
      <c r="CG40" s="663"/>
      <c r="CH40" s="663"/>
      <c r="CI40" s="663"/>
      <c r="CJ40" s="663"/>
      <c r="CK40" s="663"/>
      <c r="CL40" s="663"/>
      <c r="CM40" s="663"/>
      <c r="CN40" s="663"/>
      <c r="CO40" s="663"/>
      <c r="CP40" s="663"/>
      <c r="CQ40" s="664"/>
      <c r="CR40" s="647" t="s">
        <v>231</v>
      </c>
      <c r="CS40" s="648"/>
      <c r="CT40" s="648"/>
      <c r="CU40" s="648"/>
      <c r="CV40" s="648"/>
      <c r="CW40" s="648"/>
      <c r="CX40" s="648"/>
      <c r="CY40" s="649"/>
      <c r="CZ40" s="652" t="s">
        <v>242</v>
      </c>
      <c r="DA40" s="682"/>
      <c r="DB40" s="682"/>
      <c r="DC40" s="686"/>
      <c r="DD40" s="656" t="s">
        <v>242</v>
      </c>
      <c r="DE40" s="648"/>
      <c r="DF40" s="648"/>
      <c r="DG40" s="648"/>
      <c r="DH40" s="648"/>
      <c r="DI40" s="648"/>
      <c r="DJ40" s="648"/>
      <c r="DK40" s="649"/>
      <c r="DL40" s="656" t="s">
        <v>231</v>
      </c>
      <c r="DM40" s="648"/>
      <c r="DN40" s="648"/>
      <c r="DO40" s="648"/>
      <c r="DP40" s="648"/>
      <c r="DQ40" s="648"/>
      <c r="DR40" s="648"/>
      <c r="DS40" s="648"/>
      <c r="DT40" s="648"/>
      <c r="DU40" s="648"/>
      <c r="DV40" s="649"/>
      <c r="DW40" s="652" t="s">
        <v>231</v>
      </c>
      <c r="DX40" s="682"/>
      <c r="DY40" s="682"/>
      <c r="DZ40" s="682"/>
      <c r="EA40" s="682"/>
      <c r="EB40" s="682"/>
      <c r="EC40" s="683"/>
    </row>
    <row r="41" spans="2:133" ht="11.25" customHeight="1" x14ac:dyDescent="0.15">
      <c r="B41" s="644" t="s">
        <v>346</v>
      </c>
      <c r="C41" s="645"/>
      <c r="D41" s="645"/>
      <c r="E41" s="645"/>
      <c r="F41" s="645"/>
      <c r="G41" s="645"/>
      <c r="H41" s="645"/>
      <c r="I41" s="645"/>
      <c r="J41" s="645"/>
      <c r="K41" s="645"/>
      <c r="L41" s="645"/>
      <c r="M41" s="645"/>
      <c r="N41" s="645"/>
      <c r="O41" s="645"/>
      <c r="P41" s="645"/>
      <c r="Q41" s="646"/>
      <c r="R41" s="647" t="s">
        <v>242</v>
      </c>
      <c r="S41" s="648"/>
      <c r="T41" s="648"/>
      <c r="U41" s="648"/>
      <c r="V41" s="648"/>
      <c r="W41" s="648"/>
      <c r="X41" s="648"/>
      <c r="Y41" s="649"/>
      <c r="Z41" s="650" t="s">
        <v>135</v>
      </c>
      <c r="AA41" s="650"/>
      <c r="AB41" s="650"/>
      <c r="AC41" s="650"/>
      <c r="AD41" s="651" t="s">
        <v>231</v>
      </c>
      <c r="AE41" s="651"/>
      <c r="AF41" s="651"/>
      <c r="AG41" s="651"/>
      <c r="AH41" s="651"/>
      <c r="AI41" s="651"/>
      <c r="AJ41" s="651"/>
      <c r="AK41" s="651"/>
      <c r="AL41" s="652" t="s">
        <v>242</v>
      </c>
      <c r="AM41" s="653"/>
      <c r="AN41" s="653"/>
      <c r="AO41" s="654"/>
      <c r="AQ41" s="725" t="s">
        <v>347</v>
      </c>
      <c r="AR41" s="726"/>
      <c r="AS41" s="726"/>
      <c r="AT41" s="726"/>
      <c r="AU41" s="726"/>
      <c r="AV41" s="726"/>
      <c r="AW41" s="726"/>
      <c r="AX41" s="726"/>
      <c r="AY41" s="727"/>
      <c r="AZ41" s="647">
        <v>717657</v>
      </c>
      <c r="BA41" s="648"/>
      <c r="BB41" s="648"/>
      <c r="BC41" s="648"/>
      <c r="BD41" s="684"/>
      <c r="BE41" s="684"/>
      <c r="BF41" s="714"/>
      <c r="BG41" s="734"/>
      <c r="BH41" s="735"/>
      <c r="BI41" s="735"/>
      <c r="BJ41" s="735"/>
      <c r="BK41" s="735"/>
      <c r="BL41" s="236"/>
      <c r="BM41" s="663" t="s">
        <v>348</v>
      </c>
      <c r="BN41" s="663"/>
      <c r="BO41" s="663"/>
      <c r="BP41" s="663"/>
      <c r="BQ41" s="663"/>
      <c r="BR41" s="663"/>
      <c r="BS41" s="663"/>
      <c r="BT41" s="663"/>
      <c r="BU41" s="664"/>
      <c r="BV41" s="647">
        <v>3</v>
      </c>
      <c r="BW41" s="648"/>
      <c r="BX41" s="648"/>
      <c r="BY41" s="648"/>
      <c r="BZ41" s="648"/>
      <c r="CA41" s="648"/>
      <c r="CB41" s="657"/>
      <c r="CD41" s="662" t="s">
        <v>349</v>
      </c>
      <c r="CE41" s="663"/>
      <c r="CF41" s="663"/>
      <c r="CG41" s="663"/>
      <c r="CH41" s="663"/>
      <c r="CI41" s="663"/>
      <c r="CJ41" s="663"/>
      <c r="CK41" s="663"/>
      <c r="CL41" s="663"/>
      <c r="CM41" s="663"/>
      <c r="CN41" s="663"/>
      <c r="CO41" s="663"/>
      <c r="CP41" s="663"/>
      <c r="CQ41" s="664"/>
      <c r="CR41" s="647" t="s">
        <v>242</v>
      </c>
      <c r="CS41" s="684"/>
      <c r="CT41" s="684"/>
      <c r="CU41" s="684"/>
      <c r="CV41" s="684"/>
      <c r="CW41" s="684"/>
      <c r="CX41" s="684"/>
      <c r="CY41" s="685"/>
      <c r="CZ41" s="652" t="s">
        <v>231</v>
      </c>
      <c r="DA41" s="682"/>
      <c r="DB41" s="682"/>
      <c r="DC41" s="686"/>
      <c r="DD41" s="656" t="s">
        <v>231</v>
      </c>
      <c r="DE41" s="684"/>
      <c r="DF41" s="684"/>
      <c r="DG41" s="684"/>
      <c r="DH41" s="684"/>
      <c r="DI41" s="684"/>
      <c r="DJ41" s="684"/>
      <c r="DK41" s="685"/>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350</v>
      </c>
      <c r="C42" s="645"/>
      <c r="D42" s="645"/>
      <c r="E42" s="645"/>
      <c r="F42" s="645"/>
      <c r="G42" s="645"/>
      <c r="H42" s="645"/>
      <c r="I42" s="645"/>
      <c r="J42" s="645"/>
      <c r="K42" s="645"/>
      <c r="L42" s="645"/>
      <c r="M42" s="645"/>
      <c r="N42" s="645"/>
      <c r="O42" s="645"/>
      <c r="P42" s="645"/>
      <c r="Q42" s="646"/>
      <c r="R42" s="647">
        <v>851671</v>
      </c>
      <c r="S42" s="648"/>
      <c r="T42" s="648"/>
      <c r="U42" s="648"/>
      <c r="V42" s="648"/>
      <c r="W42" s="648"/>
      <c r="X42" s="648"/>
      <c r="Y42" s="649"/>
      <c r="Z42" s="650">
        <v>2.4</v>
      </c>
      <c r="AA42" s="650"/>
      <c r="AB42" s="650"/>
      <c r="AC42" s="650"/>
      <c r="AD42" s="651" t="s">
        <v>135</v>
      </c>
      <c r="AE42" s="651"/>
      <c r="AF42" s="651"/>
      <c r="AG42" s="651"/>
      <c r="AH42" s="651"/>
      <c r="AI42" s="651"/>
      <c r="AJ42" s="651"/>
      <c r="AK42" s="651"/>
      <c r="AL42" s="652" t="s">
        <v>231</v>
      </c>
      <c r="AM42" s="653"/>
      <c r="AN42" s="653"/>
      <c r="AO42" s="654"/>
      <c r="AQ42" s="746" t="s">
        <v>351</v>
      </c>
      <c r="AR42" s="747"/>
      <c r="AS42" s="747"/>
      <c r="AT42" s="747"/>
      <c r="AU42" s="747"/>
      <c r="AV42" s="747"/>
      <c r="AW42" s="747"/>
      <c r="AX42" s="747"/>
      <c r="AY42" s="748"/>
      <c r="AZ42" s="738">
        <v>1892024</v>
      </c>
      <c r="BA42" s="739"/>
      <c r="BB42" s="739"/>
      <c r="BC42" s="739"/>
      <c r="BD42" s="718"/>
      <c r="BE42" s="718"/>
      <c r="BF42" s="720"/>
      <c r="BG42" s="736"/>
      <c r="BH42" s="737"/>
      <c r="BI42" s="737"/>
      <c r="BJ42" s="737"/>
      <c r="BK42" s="737"/>
      <c r="BL42" s="237"/>
      <c r="BM42" s="673" t="s">
        <v>352</v>
      </c>
      <c r="BN42" s="673"/>
      <c r="BO42" s="673"/>
      <c r="BP42" s="673"/>
      <c r="BQ42" s="673"/>
      <c r="BR42" s="673"/>
      <c r="BS42" s="673"/>
      <c r="BT42" s="673"/>
      <c r="BU42" s="674"/>
      <c r="BV42" s="738">
        <v>352</v>
      </c>
      <c r="BW42" s="739"/>
      <c r="BX42" s="739"/>
      <c r="BY42" s="739"/>
      <c r="BZ42" s="739"/>
      <c r="CA42" s="739"/>
      <c r="CB42" s="745"/>
      <c r="CD42" s="644" t="s">
        <v>353</v>
      </c>
      <c r="CE42" s="645"/>
      <c r="CF42" s="645"/>
      <c r="CG42" s="645"/>
      <c r="CH42" s="645"/>
      <c r="CI42" s="645"/>
      <c r="CJ42" s="645"/>
      <c r="CK42" s="645"/>
      <c r="CL42" s="645"/>
      <c r="CM42" s="645"/>
      <c r="CN42" s="645"/>
      <c r="CO42" s="645"/>
      <c r="CP42" s="645"/>
      <c r="CQ42" s="646"/>
      <c r="CR42" s="647">
        <v>3242115</v>
      </c>
      <c r="CS42" s="648"/>
      <c r="CT42" s="648"/>
      <c r="CU42" s="648"/>
      <c r="CV42" s="648"/>
      <c r="CW42" s="648"/>
      <c r="CX42" s="648"/>
      <c r="CY42" s="649"/>
      <c r="CZ42" s="652">
        <v>9.1999999999999993</v>
      </c>
      <c r="DA42" s="653"/>
      <c r="DB42" s="653"/>
      <c r="DC42" s="665"/>
      <c r="DD42" s="656">
        <v>351682</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6" t="s">
        <v>354</v>
      </c>
      <c r="C43" s="697"/>
      <c r="D43" s="697"/>
      <c r="E43" s="697"/>
      <c r="F43" s="697"/>
      <c r="G43" s="697"/>
      <c r="H43" s="697"/>
      <c r="I43" s="697"/>
      <c r="J43" s="697"/>
      <c r="K43" s="697"/>
      <c r="L43" s="697"/>
      <c r="M43" s="697"/>
      <c r="N43" s="697"/>
      <c r="O43" s="697"/>
      <c r="P43" s="697"/>
      <c r="Q43" s="698"/>
      <c r="R43" s="738">
        <v>35752941</v>
      </c>
      <c r="S43" s="739"/>
      <c r="T43" s="739"/>
      <c r="U43" s="739"/>
      <c r="V43" s="739"/>
      <c r="W43" s="739"/>
      <c r="X43" s="739"/>
      <c r="Y43" s="740"/>
      <c r="Z43" s="741">
        <v>100</v>
      </c>
      <c r="AA43" s="741"/>
      <c r="AB43" s="741"/>
      <c r="AC43" s="741"/>
      <c r="AD43" s="742">
        <v>14367469</v>
      </c>
      <c r="AE43" s="742"/>
      <c r="AF43" s="742"/>
      <c r="AG43" s="742"/>
      <c r="AH43" s="742"/>
      <c r="AI43" s="742"/>
      <c r="AJ43" s="742"/>
      <c r="AK43" s="742"/>
      <c r="AL43" s="743">
        <v>100</v>
      </c>
      <c r="AM43" s="719"/>
      <c r="AN43" s="719"/>
      <c r="AO43" s="744"/>
      <c r="BV43" s="238"/>
      <c r="BW43" s="238"/>
      <c r="BX43" s="238"/>
      <c r="BY43" s="238"/>
      <c r="BZ43" s="238"/>
      <c r="CA43" s="238"/>
      <c r="CB43" s="238"/>
      <c r="CD43" s="644" t="s">
        <v>355</v>
      </c>
      <c r="CE43" s="645"/>
      <c r="CF43" s="645"/>
      <c r="CG43" s="645"/>
      <c r="CH43" s="645"/>
      <c r="CI43" s="645"/>
      <c r="CJ43" s="645"/>
      <c r="CK43" s="645"/>
      <c r="CL43" s="645"/>
      <c r="CM43" s="645"/>
      <c r="CN43" s="645"/>
      <c r="CO43" s="645"/>
      <c r="CP43" s="645"/>
      <c r="CQ43" s="646"/>
      <c r="CR43" s="647">
        <v>18172</v>
      </c>
      <c r="CS43" s="684"/>
      <c r="CT43" s="684"/>
      <c r="CU43" s="684"/>
      <c r="CV43" s="684"/>
      <c r="CW43" s="684"/>
      <c r="CX43" s="684"/>
      <c r="CY43" s="685"/>
      <c r="CZ43" s="652">
        <v>0.1</v>
      </c>
      <c r="DA43" s="682"/>
      <c r="DB43" s="682"/>
      <c r="DC43" s="686"/>
      <c r="DD43" s="656">
        <v>18172</v>
      </c>
      <c r="DE43" s="684"/>
      <c r="DF43" s="684"/>
      <c r="DG43" s="684"/>
      <c r="DH43" s="684"/>
      <c r="DI43" s="684"/>
      <c r="DJ43" s="684"/>
      <c r="DK43" s="685"/>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302</v>
      </c>
      <c r="CE44" s="760"/>
      <c r="CF44" s="644" t="s">
        <v>356</v>
      </c>
      <c r="CG44" s="645"/>
      <c r="CH44" s="645"/>
      <c r="CI44" s="645"/>
      <c r="CJ44" s="645"/>
      <c r="CK44" s="645"/>
      <c r="CL44" s="645"/>
      <c r="CM44" s="645"/>
      <c r="CN44" s="645"/>
      <c r="CO44" s="645"/>
      <c r="CP44" s="645"/>
      <c r="CQ44" s="646"/>
      <c r="CR44" s="647">
        <v>3242115</v>
      </c>
      <c r="CS44" s="648"/>
      <c r="CT44" s="648"/>
      <c r="CU44" s="648"/>
      <c r="CV44" s="648"/>
      <c r="CW44" s="648"/>
      <c r="CX44" s="648"/>
      <c r="CY44" s="649"/>
      <c r="CZ44" s="652">
        <v>9.1999999999999993</v>
      </c>
      <c r="DA44" s="653"/>
      <c r="DB44" s="653"/>
      <c r="DC44" s="665"/>
      <c r="DD44" s="656">
        <v>351682</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358</v>
      </c>
      <c r="CG45" s="645"/>
      <c r="CH45" s="645"/>
      <c r="CI45" s="645"/>
      <c r="CJ45" s="645"/>
      <c r="CK45" s="645"/>
      <c r="CL45" s="645"/>
      <c r="CM45" s="645"/>
      <c r="CN45" s="645"/>
      <c r="CO45" s="645"/>
      <c r="CP45" s="645"/>
      <c r="CQ45" s="646"/>
      <c r="CR45" s="647">
        <v>1833341</v>
      </c>
      <c r="CS45" s="684"/>
      <c r="CT45" s="684"/>
      <c r="CU45" s="684"/>
      <c r="CV45" s="684"/>
      <c r="CW45" s="684"/>
      <c r="CX45" s="684"/>
      <c r="CY45" s="685"/>
      <c r="CZ45" s="652">
        <v>5.2</v>
      </c>
      <c r="DA45" s="682"/>
      <c r="DB45" s="682"/>
      <c r="DC45" s="686"/>
      <c r="DD45" s="656">
        <v>146360</v>
      </c>
      <c r="DE45" s="684"/>
      <c r="DF45" s="684"/>
      <c r="DG45" s="684"/>
      <c r="DH45" s="684"/>
      <c r="DI45" s="684"/>
      <c r="DJ45" s="684"/>
      <c r="DK45" s="685"/>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360</v>
      </c>
      <c r="CG46" s="645"/>
      <c r="CH46" s="645"/>
      <c r="CI46" s="645"/>
      <c r="CJ46" s="645"/>
      <c r="CK46" s="645"/>
      <c r="CL46" s="645"/>
      <c r="CM46" s="645"/>
      <c r="CN46" s="645"/>
      <c r="CO46" s="645"/>
      <c r="CP46" s="645"/>
      <c r="CQ46" s="646"/>
      <c r="CR46" s="647">
        <v>1408774</v>
      </c>
      <c r="CS46" s="648"/>
      <c r="CT46" s="648"/>
      <c r="CU46" s="648"/>
      <c r="CV46" s="648"/>
      <c r="CW46" s="648"/>
      <c r="CX46" s="648"/>
      <c r="CY46" s="649"/>
      <c r="CZ46" s="652">
        <v>4</v>
      </c>
      <c r="DA46" s="653"/>
      <c r="DB46" s="653"/>
      <c r="DC46" s="665"/>
      <c r="DD46" s="656">
        <v>205322</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362</v>
      </c>
      <c r="CG47" s="645"/>
      <c r="CH47" s="645"/>
      <c r="CI47" s="645"/>
      <c r="CJ47" s="645"/>
      <c r="CK47" s="645"/>
      <c r="CL47" s="645"/>
      <c r="CM47" s="645"/>
      <c r="CN47" s="645"/>
      <c r="CO47" s="645"/>
      <c r="CP47" s="645"/>
      <c r="CQ47" s="646"/>
      <c r="CR47" s="647" t="s">
        <v>231</v>
      </c>
      <c r="CS47" s="684"/>
      <c r="CT47" s="684"/>
      <c r="CU47" s="684"/>
      <c r="CV47" s="684"/>
      <c r="CW47" s="684"/>
      <c r="CX47" s="684"/>
      <c r="CY47" s="685"/>
      <c r="CZ47" s="652" t="s">
        <v>231</v>
      </c>
      <c r="DA47" s="682"/>
      <c r="DB47" s="682"/>
      <c r="DC47" s="686"/>
      <c r="DD47" s="656" t="s">
        <v>135</v>
      </c>
      <c r="DE47" s="684"/>
      <c r="DF47" s="684"/>
      <c r="DG47" s="684"/>
      <c r="DH47" s="684"/>
      <c r="DI47" s="684"/>
      <c r="DJ47" s="684"/>
      <c r="DK47" s="685"/>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363</v>
      </c>
      <c r="CG48" s="645"/>
      <c r="CH48" s="645"/>
      <c r="CI48" s="645"/>
      <c r="CJ48" s="645"/>
      <c r="CK48" s="645"/>
      <c r="CL48" s="645"/>
      <c r="CM48" s="645"/>
      <c r="CN48" s="645"/>
      <c r="CO48" s="645"/>
      <c r="CP48" s="645"/>
      <c r="CQ48" s="646"/>
      <c r="CR48" s="647" t="s">
        <v>231</v>
      </c>
      <c r="CS48" s="648"/>
      <c r="CT48" s="648"/>
      <c r="CU48" s="648"/>
      <c r="CV48" s="648"/>
      <c r="CW48" s="648"/>
      <c r="CX48" s="648"/>
      <c r="CY48" s="649"/>
      <c r="CZ48" s="652" t="s">
        <v>231</v>
      </c>
      <c r="DA48" s="653"/>
      <c r="DB48" s="653"/>
      <c r="DC48" s="665"/>
      <c r="DD48" s="656" t="s">
        <v>231</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6" t="s">
        <v>364</v>
      </c>
      <c r="CE49" s="697"/>
      <c r="CF49" s="697"/>
      <c r="CG49" s="697"/>
      <c r="CH49" s="697"/>
      <c r="CI49" s="697"/>
      <c r="CJ49" s="697"/>
      <c r="CK49" s="697"/>
      <c r="CL49" s="697"/>
      <c r="CM49" s="697"/>
      <c r="CN49" s="697"/>
      <c r="CO49" s="697"/>
      <c r="CP49" s="697"/>
      <c r="CQ49" s="698"/>
      <c r="CR49" s="738">
        <v>35288636</v>
      </c>
      <c r="CS49" s="718"/>
      <c r="CT49" s="718"/>
      <c r="CU49" s="718"/>
      <c r="CV49" s="718"/>
      <c r="CW49" s="718"/>
      <c r="CX49" s="718"/>
      <c r="CY49" s="749"/>
      <c r="CZ49" s="743">
        <v>100</v>
      </c>
      <c r="DA49" s="750"/>
      <c r="DB49" s="750"/>
      <c r="DC49" s="751"/>
      <c r="DD49" s="752">
        <v>16945228</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4Dniem0PFY+YoAvD1UeZsgVVPZQt4q1YuapGv4esKuItsfpFEf3mMo6dtEpzHz3GRXZsTAsa1RllpiB5OIGlOA==" saltValue="dNLBQJPP3ZhfUI0EaT1aE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366</v>
      </c>
      <c r="DK2" s="795"/>
      <c r="DL2" s="795"/>
      <c r="DM2" s="795"/>
      <c r="DN2" s="795"/>
      <c r="DO2" s="796"/>
      <c r="DP2" s="251"/>
      <c r="DQ2" s="794" t="s">
        <v>367</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368</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370</v>
      </c>
      <c r="B5" s="789"/>
      <c r="C5" s="789"/>
      <c r="D5" s="789"/>
      <c r="E5" s="789"/>
      <c r="F5" s="789"/>
      <c r="G5" s="789"/>
      <c r="H5" s="789"/>
      <c r="I5" s="789"/>
      <c r="J5" s="789"/>
      <c r="K5" s="789"/>
      <c r="L5" s="789"/>
      <c r="M5" s="789"/>
      <c r="N5" s="789"/>
      <c r="O5" s="789"/>
      <c r="P5" s="790"/>
      <c r="Q5" s="765" t="s">
        <v>371</v>
      </c>
      <c r="R5" s="766"/>
      <c r="S5" s="766"/>
      <c r="T5" s="766"/>
      <c r="U5" s="767"/>
      <c r="V5" s="765" t="s">
        <v>372</v>
      </c>
      <c r="W5" s="766"/>
      <c r="X5" s="766"/>
      <c r="Y5" s="766"/>
      <c r="Z5" s="767"/>
      <c r="AA5" s="765" t="s">
        <v>373</v>
      </c>
      <c r="AB5" s="766"/>
      <c r="AC5" s="766"/>
      <c r="AD5" s="766"/>
      <c r="AE5" s="766"/>
      <c r="AF5" s="798" t="s">
        <v>374</v>
      </c>
      <c r="AG5" s="766"/>
      <c r="AH5" s="766"/>
      <c r="AI5" s="766"/>
      <c r="AJ5" s="777"/>
      <c r="AK5" s="766" t="s">
        <v>375</v>
      </c>
      <c r="AL5" s="766"/>
      <c r="AM5" s="766"/>
      <c r="AN5" s="766"/>
      <c r="AO5" s="767"/>
      <c r="AP5" s="765" t="s">
        <v>376</v>
      </c>
      <c r="AQ5" s="766"/>
      <c r="AR5" s="766"/>
      <c r="AS5" s="766"/>
      <c r="AT5" s="767"/>
      <c r="AU5" s="765" t="s">
        <v>377</v>
      </c>
      <c r="AV5" s="766"/>
      <c r="AW5" s="766"/>
      <c r="AX5" s="766"/>
      <c r="AY5" s="777"/>
      <c r="AZ5" s="258"/>
      <c r="BA5" s="258"/>
      <c r="BB5" s="258"/>
      <c r="BC5" s="258"/>
      <c r="BD5" s="258"/>
      <c r="BE5" s="259"/>
      <c r="BF5" s="259"/>
      <c r="BG5" s="259"/>
      <c r="BH5" s="259"/>
      <c r="BI5" s="259"/>
      <c r="BJ5" s="259"/>
      <c r="BK5" s="259"/>
      <c r="BL5" s="259"/>
      <c r="BM5" s="259"/>
      <c r="BN5" s="259"/>
      <c r="BO5" s="259"/>
      <c r="BP5" s="259"/>
      <c r="BQ5" s="788" t="s">
        <v>378</v>
      </c>
      <c r="BR5" s="789"/>
      <c r="BS5" s="789"/>
      <c r="BT5" s="789"/>
      <c r="BU5" s="789"/>
      <c r="BV5" s="789"/>
      <c r="BW5" s="789"/>
      <c r="BX5" s="789"/>
      <c r="BY5" s="789"/>
      <c r="BZ5" s="789"/>
      <c r="CA5" s="789"/>
      <c r="CB5" s="789"/>
      <c r="CC5" s="789"/>
      <c r="CD5" s="789"/>
      <c r="CE5" s="789"/>
      <c r="CF5" s="789"/>
      <c r="CG5" s="790"/>
      <c r="CH5" s="765" t="s">
        <v>379</v>
      </c>
      <c r="CI5" s="766"/>
      <c r="CJ5" s="766"/>
      <c r="CK5" s="766"/>
      <c r="CL5" s="767"/>
      <c r="CM5" s="765" t="s">
        <v>380</v>
      </c>
      <c r="CN5" s="766"/>
      <c r="CO5" s="766"/>
      <c r="CP5" s="766"/>
      <c r="CQ5" s="767"/>
      <c r="CR5" s="765" t="s">
        <v>381</v>
      </c>
      <c r="CS5" s="766"/>
      <c r="CT5" s="766"/>
      <c r="CU5" s="766"/>
      <c r="CV5" s="767"/>
      <c r="CW5" s="765" t="s">
        <v>382</v>
      </c>
      <c r="CX5" s="766"/>
      <c r="CY5" s="766"/>
      <c r="CZ5" s="766"/>
      <c r="DA5" s="767"/>
      <c r="DB5" s="765" t="s">
        <v>383</v>
      </c>
      <c r="DC5" s="766"/>
      <c r="DD5" s="766"/>
      <c r="DE5" s="766"/>
      <c r="DF5" s="767"/>
      <c r="DG5" s="771" t="s">
        <v>384</v>
      </c>
      <c r="DH5" s="772"/>
      <c r="DI5" s="772"/>
      <c r="DJ5" s="772"/>
      <c r="DK5" s="773"/>
      <c r="DL5" s="771" t="s">
        <v>385</v>
      </c>
      <c r="DM5" s="772"/>
      <c r="DN5" s="772"/>
      <c r="DO5" s="772"/>
      <c r="DP5" s="773"/>
      <c r="DQ5" s="765" t="s">
        <v>386</v>
      </c>
      <c r="DR5" s="766"/>
      <c r="DS5" s="766"/>
      <c r="DT5" s="766"/>
      <c r="DU5" s="767"/>
      <c r="DV5" s="765" t="s">
        <v>377</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387</v>
      </c>
      <c r="C7" s="780"/>
      <c r="D7" s="780"/>
      <c r="E7" s="780"/>
      <c r="F7" s="780"/>
      <c r="G7" s="780"/>
      <c r="H7" s="780"/>
      <c r="I7" s="780"/>
      <c r="J7" s="780"/>
      <c r="K7" s="780"/>
      <c r="L7" s="780"/>
      <c r="M7" s="780"/>
      <c r="N7" s="780"/>
      <c r="O7" s="780"/>
      <c r="P7" s="781"/>
      <c r="Q7" s="782">
        <v>35762</v>
      </c>
      <c r="R7" s="783"/>
      <c r="S7" s="783"/>
      <c r="T7" s="783"/>
      <c r="U7" s="783"/>
      <c r="V7" s="783">
        <v>35298</v>
      </c>
      <c r="W7" s="783"/>
      <c r="X7" s="783"/>
      <c r="Y7" s="783"/>
      <c r="Z7" s="783"/>
      <c r="AA7" s="783">
        <v>464</v>
      </c>
      <c r="AB7" s="783"/>
      <c r="AC7" s="783"/>
      <c r="AD7" s="783"/>
      <c r="AE7" s="784"/>
      <c r="AF7" s="785">
        <v>378</v>
      </c>
      <c r="AG7" s="786"/>
      <c r="AH7" s="786"/>
      <c r="AI7" s="786"/>
      <c r="AJ7" s="787"/>
      <c r="AK7" s="822">
        <v>78</v>
      </c>
      <c r="AL7" s="823"/>
      <c r="AM7" s="823"/>
      <c r="AN7" s="823"/>
      <c r="AO7" s="823"/>
      <c r="AP7" s="823">
        <v>26297</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t="s">
        <v>590</v>
      </c>
      <c r="BS7" s="826" t="s">
        <v>588</v>
      </c>
      <c r="BT7" s="827"/>
      <c r="BU7" s="827"/>
      <c r="BV7" s="827"/>
      <c r="BW7" s="827"/>
      <c r="BX7" s="827"/>
      <c r="BY7" s="827"/>
      <c r="BZ7" s="827"/>
      <c r="CA7" s="827"/>
      <c r="CB7" s="827"/>
      <c r="CC7" s="827"/>
      <c r="CD7" s="827"/>
      <c r="CE7" s="827"/>
      <c r="CF7" s="827"/>
      <c r="CG7" s="828"/>
      <c r="CH7" s="819">
        <v>15</v>
      </c>
      <c r="CI7" s="820"/>
      <c r="CJ7" s="820"/>
      <c r="CK7" s="820"/>
      <c r="CL7" s="821"/>
      <c r="CM7" s="819">
        <v>278</v>
      </c>
      <c r="CN7" s="820"/>
      <c r="CO7" s="820"/>
      <c r="CP7" s="820"/>
      <c r="CQ7" s="821"/>
      <c r="CR7" s="819">
        <v>5</v>
      </c>
      <c r="CS7" s="820"/>
      <c r="CT7" s="820"/>
      <c r="CU7" s="820"/>
      <c r="CV7" s="821"/>
      <c r="CW7" s="819" t="s">
        <v>578</v>
      </c>
      <c r="CX7" s="820"/>
      <c r="CY7" s="820"/>
      <c r="CZ7" s="820"/>
      <c r="DA7" s="821"/>
      <c r="DB7" s="819" t="s">
        <v>579</v>
      </c>
      <c r="DC7" s="820"/>
      <c r="DD7" s="820"/>
      <c r="DE7" s="820"/>
      <c r="DF7" s="821"/>
      <c r="DG7" s="819">
        <v>6962</v>
      </c>
      <c r="DH7" s="820"/>
      <c r="DI7" s="820"/>
      <c r="DJ7" s="820"/>
      <c r="DK7" s="821"/>
      <c r="DL7" s="819" t="s">
        <v>578</v>
      </c>
      <c r="DM7" s="820"/>
      <c r="DN7" s="820"/>
      <c r="DO7" s="820"/>
      <c r="DP7" s="821"/>
      <c r="DQ7" s="819" t="s">
        <v>578</v>
      </c>
      <c r="DR7" s="820"/>
      <c r="DS7" s="820"/>
      <c r="DT7" s="820"/>
      <c r="DU7" s="821"/>
      <c r="DV7" s="800"/>
      <c r="DW7" s="801"/>
      <c r="DX7" s="801"/>
      <c r="DY7" s="801"/>
      <c r="DZ7" s="802"/>
      <c r="EA7" s="256"/>
    </row>
    <row r="8" spans="1:131" s="257" customFormat="1" ht="26.25" customHeight="1" x14ac:dyDescent="0.15">
      <c r="A8" s="263">
        <v>2</v>
      </c>
      <c r="B8" s="803" t="s">
        <v>388</v>
      </c>
      <c r="C8" s="804"/>
      <c r="D8" s="804"/>
      <c r="E8" s="804"/>
      <c r="F8" s="804"/>
      <c r="G8" s="804"/>
      <c r="H8" s="804"/>
      <c r="I8" s="804"/>
      <c r="J8" s="804"/>
      <c r="K8" s="804"/>
      <c r="L8" s="804"/>
      <c r="M8" s="804"/>
      <c r="N8" s="804"/>
      <c r="O8" s="804"/>
      <c r="P8" s="805"/>
      <c r="Q8" s="806">
        <v>1037</v>
      </c>
      <c r="R8" s="807"/>
      <c r="S8" s="807"/>
      <c r="T8" s="807"/>
      <c r="U8" s="807"/>
      <c r="V8" s="807">
        <v>1037</v>
      </c>
      <c r="W8" s="807"/>
      <c r="X8" s="807"/>
      <c r="Y8" s="807"/>
      <c r="Z8" s="807"/>
      <c r="AA8" s="807">
        <v>0</v>
      </c>
      <c r="AB8" s="807"/>
      <c r="AC8" s="807"/>
      <c r="AD8" s="807"/>
      <c r="AE8" s="808"/>
      <c r="AF8" s="809" t="s">
        <v>389</v>
      </c>
      <c r="AG8" s="810"/>
      <c r="AH8" s="810"/>
      <c r="AI8" s="810"/>
      <c r="AJ8" s="811"/>
      <c r="AK8" s="812">
        <v>268</v>
      </c>
      <c r="AL8" s="813"/>
      <c r="AM8" s="813"/>
      <c r="AN8" s="813"/>
      <c r="AO8" s="813"/>
      <c r="AP8" s="813">
        <v>1931</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390</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391</v>
      </c>
      <c r="B23" s="838" t="s">
        <v>392</v>
      </c>
      <c r="C23" s="839"/>
      <c r="D23" s="839"/>
      <c r="E23" s="839"/>
      <c r="F23" s="839"/>
      <c r="G23" s="839"/>
      <c r="H23" s="839"/>
      <c r="I23" s="839"/>
      <c r="J23" s="839"/>
      <c r="K23" s="839"/>
      <c r="L23" s="839"/>
      <c r="M23" s="839"/>
      <c r="N23" s="839"/>
      <c r="O23" s="839"/>
      <c r="P23" s="840"/>
      <c r="Q23" s="841">
        <v>36532</v>
      </c>
      <c r="R23" s="842"/>
      <c r="S23" s="842"/>
      <c r="T23" s="842"/>
      <c r="U23" s="842"/>
      <c r="V23" s="842">
        <v>36067</v>
      </c>
      <c r="W23" s="842"/>
      <c r="X23" s="842"/>
      <c r="Y23" s="842"/>
      <c r="Z23" s="842"/>
      <c r="AA23" s="842">
        <v>464</v>
      </c>
      <c r="AB23" s="842"/>
      <c r="AC23" s="842"/>
      <c r="AD23" s="842"/>
      <c r="AE23" s="843"/>
      <c r="AF23" s="844">
        <v>378</v>
      </c>
      <c r="AG23" s="842"/>
      <c r="AH23" s="842"/>
      <c r="AI23" s="842"/>
      <c r="AJ23" s="845"/>
      <c r="AK23" s="846"/>
      <c r="AL23" s="847"/>
      <c r="AM23" s="847"/>
      <c r="AN23" s="847"/>
      <c r="AO23" s="847"/>
      <c r="AP23" s="842">
        <v>28228</v>
      </c>
      <c r="AQ23" s="842"/>
      <c r="AR23" s="842"/>
      <c r="AS23" s="842"/>
      <c r="AT23" s="842"/>
      <c r="AU23" s="848"/>
      <c r="AV23" s="848"/>
      <c r="AW23" s="848"/>
      <c r="AX23" s="848"/>
      <c r="AY23" s="849"/>
      <c r="AZ23" s="857" t="s">
        <v>389</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393</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394</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370</v>
      </c>
      <c r="B26" s="789"/>
      <c r="C26" s="789"/>
      <c r="D26" s="789"/>
      <c r="E26" s="789"/>
      <c r="F26" s="789"/>
      <c r="G26" s="789"/>
      <c r="H26" s="789"/>
      <c r="I26" s="789"/>
      <c r="J26" s="789"/>
      <c r="K26" s="789"/>
      <c r="L26" s="789"/>
      <c r="M26" s="789"/>
      <c r="N26" s="789"/>
      <c r="O26" s="789"/>
      <c r="P26" s="790"/>
      <c r="Q26" s="765" t="s">
        <v>395</v>
      </c>
      <c r="R26" s="766"/>
      <c r="S26" s="766"/>
      <c r="T26" s="766"/>
      <c r="U26" s="767"/>
      <c r="V26" s="765" t="s">
        <v>396</v>
      </c>
      <c r="W26" s="766"/>
      <c r="X26" s="766"/>
      <c r="Y26" s="766"/>
      <c r="Z26" s="767"/>
      <c r="AA26" s="765" t="s">
        <v>397</v>
      </c>
      <c r="AB26" s="766"/>
      <c r="AC26" s="766"/>
      <c r="AD26" s="766"/>
      <c r="AE26" s="766"/>
      <c r="AF26" s="860" t="s">
        <v>398</v>
      </c>
      <c r="AG26" s="861"/>
      <c r="AH26" s="861"/>
      <c r="AI26" s="861"/>
      <c r="AJ26" s="862"/>
      <c r="AK26" s="766" t="s">
        <v>399</v>
      </c>
      <c r="AL26" s="766"/>
      <c r="AM26" s="766"/>
      <c r="AN26" s="766"/>
      <c r="AO26" s="767"/>
      <c r="AP26" s="765" t="s">
        <v>400</v>
      </c>
      <c r="AQ26" s="766"/>
      <c r="AR26" s="766"/>
      <c r="AS26" s="766"/>
      <c r="AT26" s="767"/>
      <c r="AU26" s="765" t="s">
        <v>401</v>
      </c>
      <c r="AV26" s="766"/>
      <c r="AW26" s="766"/>
      <c r="AX26" s="766"/>
      <c r="AY26" s="767"/>
      <c r="AZ26" s="765" t="s">
        <v>402</v>
      </c>
      <c r="BA26" s="766"/>
      <c r="BB26" s="766"/>
      <c r="BC26" s="766"/>
      <c r="BD26" s="767"/>
      <c r="BE26" s="765" t="s">
        <v>377</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403</v>
      </c>
      <c r="C28" s="780"/>
      <c r="D28" s="780"/>
      <c r="E28" s="780"/>
      <c r="F28" s="780"/>
      <c r="G28" s="780"/>
      <c r="H28" s="780"/>
      <c r="I28" s="780"/>
      <c r="J28" s="780"/>
      <c r="K28" s="780"/>
      <c r="L28" s="780"/>
      <c r="M28" s="780"/>
      <c r="N28" s="780"/>
      <c r="O28" s="780"/>
      <c r="P28" s="781"/>
      <c r="Q28" s="870">
        <v>7758</v>
      </c>
      <c r="R28" s="871"/>
      <c r="S28" s="871"/>
      <c r="T28" s="871"/>
      <c r="U28" s="871"/>
      <c r="V28" s="871">
        <v>7552</v>
      </c>
      <c r="W28" s="871"/>
      <c r="X28" s="871"/>
      <c r="Y28" s="871"/>
      <c r="Z28" s="871"/>
      <c r="AA28" s="871">
        <v>206</v>
      </c>
      <c r="AB28" s="871"/>
      <c r="AC28" s="871"/>
      <c r="AD28" s="871"/>
      <c r="AE28" s="872"/>
      <c r="AF28" s="873">
        <v>206</v>
      </c>
      <c r="AG28" s="871"/>
      <c r="AH28" s="871"/>
      <c r="AI28" s="871"/>
      <c r="AJ28" s="874"/>
      <c r="AK28" s="875">
        <v>723</v>
      </c>
      <c r="AL28" s="866"/>
      <c r="AM28" s="866"/>
      <c r="AN28" s="866"/>
      <c r="AO28" s="866"/>
      <c r="AP28" s="866" t="s">
        <v>578</v>
      </c>
      <c r="AQ28" s="866"/>
      <c r="AR28" s="866"/>
      <c r="AS28" s="866"/>
      <c r="AT28" s="866"/>
      <c r="AU28" s="866" t="s">
        <v>578</v>
      </c>
      <c r="AV28" s="866"/>
      <c r="AW28" s="866"/>
      <c r="AX28" s="866"/>
      <c r="AY28" s="866"/>
      <c r="AZ28" s="867" t="s">
        <v>578</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404</v>
      </c>
      <c r="C29" s="804"/>
      <c r="D29" s="804"/>
      <c r="E29" s="804"/>
      <c r="F29" s="804"/>
      <c r="G29" s="804"/>
      <c r="H29" s="804"/>
      <c r="I29" s="804"/>
      <c r="J29" s="804"/>
      <c r="K29" s="804"/>
      <c r="L29" s="804"/>
      <c r="M29" s="804"/>
      <c r="N29" s="804"/>
      <c r="O29" s="804"/>
      <c r="P29" s="805"/>
      <c r="Q29" s="806">
        <v>6017</v>
      </c>
      <c r="R29" s="807"/>
      <c r="S29" s="807"/>
      <c r="T29" s="807"/>
      <c r="U29" s="807"/>
      <c r="V29" s="807">
        <v>5868</v>
      </c>
      <c r="W29" s="807"/>
      <c r="X29" s="807"/>
      <c r="Y29" s="807"/>
      <c r="Z29" s="807"/>
      <c r="AA29" s="807">
        <v>149</v>
      </c>
      <c r="AB29" s="807"/>
      <c r="AC29" s="807"/>
      <c r="AD29" s="807"/>
      <c r="AE29" s="808"/>
      <c r="AF29" s="809">
        <v>149</v>
      </c>
      <c r="AG29" s="810"/>
      <c r="AH29" s="810"/>
      <c r="AI29" s="810"/>
      <c r="AJ29" s="811"/>
      <c r="AK29" s="878">
        <v>912</v>
      </c>
      <c r="AL29" s="879"/>
      <c r="AM29" s="879"/>
      <c r="AN29" s="879"/>
      <c r="AO29" s="879"/>
      <c r="AP29" s="879" t="s">
        <v>579</v>
      </c>
      <c r="AQ29" s="879"/>
      <c r="AR29" s="879"/>
      <c r="AS29" s="879"/>
      <c r="AT29" s="879"/>
      <c r="AU29" s="879" t="s">
        <v>579</v>
      </c>
      <c r="AV29" s="879"/>
      <c r="AW29" s="879"/>
      <c r="AX29" s="879"/>
      <c r="AY29" s="879"/>
      <c r="AZ29" s="880" t="s">
        <v>578</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405</v>
      </c>
      <c r="C30" s="804"/>
      <c r="D30" s="804"/>
      <c r="E30" s="804"/>
      <c r="F30" s="804"/>
      <c r="G30" s="804"/>
      <c r="H30" s="804"/>
      <c r="I30" s="804"/>
      <c r="J30" s="804"/>
      <c r="K30" s="804"/>
      <c r="L30" s="804"/>
      <c r="M30" s="804"/>
      <c r="N30" s="804"/>
      <c r="O30" s="804"/>
      <c r="P30" s="805"/>
      <c r="Q30" s="806">
        <v>1486</v>
      </c>
      <c r="R30" s="807"/>
      <c r="S30" s="807"/>
      <c r="T30" s="807"/>
      <c r="U30" s="807"/>
      <c r="V30" s="807">
        <v>1486</v>
      </c>
      <c r="W30" s="807"/>
      <c r="X30" s="807"/>
      <c r="Y30" s="807"/>
      <c r="Z30" s="807"/>
      <c r="AA30" s="807">
        <v>0</v>
      </c>
      <c r="AB30" s="807"/>
      <c r="AC30" s="807"/>
      <c r="AD30" s="807"/>
      <c r="AE30" s="808"/>
      <c r="AF30" s="809">
        <v>0</v>
      </c>
      <c r="AG30" s="810"/>
      <c r="AH30" s="810"/>
      <c r="AI30" s="810"/>
      <c r="AJ30" s="811"/>
      <c r="AK30" s="878">
        <v>214</v>
      </c>
      <c r="AL30" s="879"/>
      <c r="AM30" s="879"/>
      <c r="AN30" s="879"/>
      <c r="AO30" s="879"/>
      <c r="AP30" s="879" t="s">
        <v>578</v>
      </c>
      <c r="AQ30" s="879"/>
      <c r="AR30" s="879"/>
      <c r="AS30" s="879"/>
      <c r="AT30" s="879"/>
      <c r="AU30" s="879" t="s">
        <v>578</v>
      </c>
      <c r="AV30" s="879"/>
      <c r="AW30" s="879"/>
      <c r="AX30" s="879"/>
      <c r="AY30" s="879"/>
      <c r="AZ30" s="880" t="s">
        <v>578</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406</v>
      </c>
      <c r="C31" s="804"/>
      <c r="D31" s="804"/>
      <c r="E31" s="804"/>
      <c r="F31" s="804"/>
      <c r="G31" s="804"/>
      <c r="H31" s="804"/>
      <c r="I31" s="804"/>
      <c r="J31" s="804"/>
      <c r="K31" s="804"/>
      <c r="L31" s="804"/>
      <c r="M31" s="804"/>
      <c r="N31" s="804"/>
      <c r="O31" s="804"/>
      <c r="P31" s="805"/>
      <c r="Q31" s="806">
        <v>1398</v>
      </c>
      <c r="R31" s="807"/>
      <c r="S31" s="807"/>
      <c r="T31" s="807"/>
      <c r="U31" s="807"/>
      <c r="V31" s="807">
        <v>1373</v>
      </c>
      <c r="W31" s="807"/>
      <c r="X31" s="807"/>
      <c r="Y31" s="807"/>
      <c r="Z31" s="807"/>
      <c r="AA31" s="807">
        <v>25</v>
      </c>
      <c r="AB31" s="807"/>
      <c r="AC31" s="807"/>
      <c r="AD31" s="807"/>
      <c r="AE31" s="808"/>
      <c r="AF31" s="809">
        <v>2616</v>
      </c>
      <c r="AG31" s="810"/>
      <c r="AH31" s="810"/>
      <c r="AI31" s="810"/>
      <c r="AJ31" s="811"/>
      <c r="AK31" s="878">
        <v>27</v>
      </c>
      <c r="AL31" s="879"/>
      <c r="AM31" s="879"/>
      <c r="AN31" s="879"/>
      <c r="AO31" s="879"/>
      <c r="AP31" s="879">
        <v>10001</v>
      </c>
      <c r="AQ31" s="879"/>
      <c r="AR31" s="879"/>
      <c r="AS31" s="879"/>
      <c r="AT31" s="879"/>
      <c r="AU31" s="879">
        <v>130</v>
      </c>
      <c r="AV31" s="879"/>
      <c r="AW31" s="879"/>
      <c r="AX31" s="879"/>
      <c r="AY31" s="879"/>
      <c r="AZ31" s="880" t="s">
        <v>578</v>
      </c>
      <c r="BA31" s="880"/>
      <c r="BB31" s="880"/>
      <c r="BC31" s="880"/>
      <c r="BD31" s="880"/>
      <c r="BE31" s="876" t="s">
        <v>407</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408</v>
      </c>
      <c r="C32" s="804"/>
      <c r="D32" s="804"/>
      <c r="E32" s="804"/>
      <c r="F32" s="804"/>
      <c r="G32" s="804"/>
      <c r="H32" s="804"/>
      <c r="I32" s="804"/>
      <c r="J32" s="804"/>
      <c r="K32" s="804"/>
      <c r="L32" s="804"/>
      <c r="M32" s="804"/>
      <c r="N32" s="804"/>
      <c r="O32" s="804"/>
      <c r="P32" s="805"/>
      <c r="Q32" s="806">
        <v>1448</v>
      </c>
      <c r="R32" s="807"/>
      <c r="S32" s="807"/>
      <c r="T32" s="807"/>
      <c r="U32" s="807"/>
      <c r="V32" s="807">
        <v>1215</v>
      </c>
      <c r="W32" s="807"/>
      <c r="X32" s="807"/>
      <c r="Y32" s="807"/>
      <c r="Z32" s="807"/>
      <c r="AA32" s="807">
        <v>233</v>
      </c>
      <c r="AB32" s="807"/>
      <c r="AC32" s="807"/>
      <c r="AD32" s="807"/>
      <c r="AE32" s="808"/>
      <c r="AF32" s="809">
        <v>474</v>
      </c>
      <c r="AG32" s="810"/>
      <c r="AH32" s="810"/>
      <c r="AI32" s="810"/>
      <c r="AJ32" s="811"/>
      <c r="AK32" s="878">
        <v>130</v>
      </c>
      <c r="AL32" s="879"/>
      <c r="AM32" s="879"/>
      <c r="AN32" s="879"/>
      <c r="AO32" s="879"/>
      <c r="AP32" s="879">
        <v>4671</v>
      </c>
      <c r="AQ32" s="879"/>
      <c r="AR32" s="879"/>
      <c r="AS32" s="879"/>
      <c r="AT32" s="879"/>
      <c r="AU32" s="879">
        <v>575</v>
      </c>
      <c r="AV32" s="879"/>
      <c r="AW32" s="879"/>
      <c r="AX32" s="879"/>
      <c r="AY32" s="879"/>
      <c r="AZ32" s="880" t="s">
        <v>578</v>
      </c>
      <c r="BA32" s="880"/>
      <c r="BB32" s="880"/>
      <c r="BC32" s="880"/>
      <c r="BD32" s="880"/>
      <c r="BE32" s="876" t="s">
        <v>407</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409</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391</v>
      </c>
      <c r="B63" s="838" t="s">
        <v>410</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3446</v>
      </c>
      <c r="AG63" s="890"/>
      <c r="AH63" s="890"/>
      <c r="AI63" s="890"/>
      <c r="AJ63" s="891"/>
      <c r="AK63" s="892"/>
      <c r="AL63" s="887"/>
      <c r="AM63" s="887"/>
      <c r="AN63" s="887"/>
      <c r="AO63" s="887"/>
      <c r="AP63" s="890">
        <v>14672</v>
      </c>
      <c r="AQ63" s="890"/>
      <c r="AR63" s="890"/>
      <c r="AS63" s="890"/>
      <c r="AT63" s="890"/>
      <c r="AU63" s="890">
        <v>705</v>
      </c>
      <c r="AV63" s="890"/>
      <c r="AW63" s="890"/>
      <c r="AX63" s="890"/>
      <c r="AY63" s="890"/>
      <c r="AZ63" s="894"/>
      <c r="BA63" s="894"/>
      <c r="BB63" s="894"/>
      <c r="BC63" s="894"/>
      <c r="BD63" s="894"/>
      <c r="BE63" s="895"/>
      <c r="BF63" s="895"/>
      <c r="BG63" s="895"/>
      <c r="BH63" s="895"/>
      <c r="BI63" s="896"/>
      <c r="BJ63" s="897" t="s">
        <v>411</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413</v>
      </c>
      <c r="B66" s="789"/>
      <c r="C66" s="789"/>
      <c r="D66" s="789"/>
      <c r="E66" s="789"/>
      <c r="F66" s="789"/>
      <c r="G66" s="789"/>
      <c r="H66" s="789"/>
      <c r="I66" s="789"/>
      <c r="J66" s="789"/>
      <c r="K66" s="789"/>
      <c r="L66" s="789"/>
      <c r="M66" s="789"/>
      <c r="N66" s="789"/>
      <c r="O66" s="789"/>
      <c r="P66" s="790"/>
      <c r="Q66" s="765" t="s">
        <v>414</v>
      </c>
      <c r="R66" s="766"/>
      <c r="S66" s="766"/>
      <c r="T66" s="766"/>
      <c r="U66" s="767"/>
      <c r="V66" s="765" t="s">
        <v>396</v>
      </c>
      <c r="W66" s="766"/>
      <c r="X66" s="766"/>
      <c r="Y66" s="766"/>
      <c r="Z66" s="767"/>
      <c r="AA66" s="765" t="s">
        <v>415</v>
      </c>
      <c r="AB66" s="766"/>
      <c r="AC66" s="766"/>
      <c r="AD66" s="766"/>
      <c r="AE66" s="767"/>
      <c r="AF66" s="900" t="s">
        <v>416</v>
      </c>
      <c r="AG66" s="861"/>
      <c r="AH66" s="861"/>
      <c r="AI66" s="861"/>
      <c r="AJ66" s="901"/>
      <c r="AK66" s="765" t="s">
        <v>417</v>
      </c>
      <c r="AL66" s="789"/>
      <c r="AM66" s="789"/>
      <c r="AN66" s="789"/>
      <c r="AO66" s="790"/>
      <c r="AP66" s="765" t="s">
        <v>418</v>
      </c>
      <c r="AQ66" s="766"/>
      <c r="AR66" s="766"/>
      <c r="AS66" s="766"/>
      <c r="AT66" s="767"/>
      <c r="AU66" s="765" t="s">
        <v>419</v>
      </c>
      <c r="AV66" s="766"/>
      <c r="AW66" s="766"/>
      <c r="AX66" s="766"/>
      <c r="AY66" s="767"/>
      <c r="AZ66" s="765" t="s">
        <v>377</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580</v>
      </c>
      <c r="C68" s="918"/>
      <c r="D68" s="918"/>
      <c r="E68" s="918"/>
      <c r="F68" s="918"/>
      <c r="G68" s="918"/>
      <c r="H68" s="918"/>
      <c r="I68" s="918"/>
      <c r="J68" s="918"/>
      <c r="K68" s="918"/>
      <c r="L68" s="918"/>
      <c r="M68" s="918"/>
      <c r="N68" s="918"/>
      <c r="O68" s="918"/>
      <c r="P68" s="919"/>
      <c r="Q68" s="920">
        <v>1687</v>
      </c>
      <c r="R68" s="914"/>
      <c r="S68" s="914"/>
      <c r="T68" s="914"/>
      <c r="U68" s="914"/>
      <c r="V68" s="914">
        <v>1658</v>
      </c>
      <c r="W68" s="914"/>
      <c r="X68" s="914"/>
      <c r="Y68" s="914"/>
      <c r="Z68" s="914"/>
      <c r="AA68" s="914">
        <v>29</v>
      </c>
      <c r="AB68" s="914"/>
      <c r="AC68" s="914"/>
      <c r="AD68" s="914"/>
      <c r="AE68" s="914"/>
      <c r="AF68" s="914">
        <v>29</v>
      </c>
      <c r="AG68" s="914"/>
      <c r="AH68" s="914"/>
      <c r="AI68" s="914"/>
      <c r="AJ68" s="914"/>
      <c r="AK68" s="914" t="s">
        <v>578</v>
      </c>
      <c r="AL68" s="914"/>
      <c r="AM68" s="914"/>
      <c r="AN68" s="914"/>
      <c r="AO68" s="914"/>
      <c r="AP68" s="914">
        <v>7642</v>
      </c>
      <c r="AQ68" s="914"/>
      <c r="AR68" s="914"/>
      <c r="AS68" s="914"/>
      <c r="AT68" s="914"/>
      <c r="AU68" s="914">
        <v>4325</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581</v>
      </c>
      <c r="C69" s="922"/>
      <c r="D69" s="922"/>
      <c r="E69" s="922"/>
      <c r="F69" s="922"/>
      <c r="G69" s="922"/>
      <c r="H69" s="922"/>
      <c r="I69" s="922"/>
      <c r="J69" s="922"/>
      <c r="K69" s="922"/>
      <c r="L69" s="922"/>
      <c r="M69" s="922"/>
      <c r="N69" s="922"/>
      <c r="O69" s="922"/>
      <c r="P69" s="923"/>
      <c r="Q69" s="924">
        <v>411</v>
      </c>
      <c r="R69" s="879"/>
      <c r="S69" s="879"/>
      <c r="T69" s="879"/>
      <c r="U69" s="879"/>
      <c r="V69" s="879">
        <v>406</v>
      </c>
      <c r="W69" s="879"/>
      <c r="X69" s="879"/>
      <c r="Y69" s="879"/>
      <c r="Z69" s="879"/>
      <c r="AA69" s="879">
        <v>5</v>
      </c>
      <c r="AB69" s="879"/>
      <c r="AC69" s="879"/>
      <c r="AD69" s="879"/>
      <c r="AE69" s="879"/>
      <c r="AF69" s="879">
        <v>5</v>
      </c>
      <c r="AG69" s="879"/>
      <c r="AH69" s="879"/>
      <c r="AI69" s="879"/>
      <c r="AJ69" s="879"/>
      <c r="AK69" s="879" t="s">
        <v>578</v>
      </c>
      <c r="AL69" s="879"/>
      <c r="AM69" s="879"/>
      <c r="AN69" s="879"/>
      <c r="AO69" s="879"/>
      <c r="AP69" s="879">
        <v>153</v>
      </c>
      <c r="AQ69" s="879"/>
      <c r="AR69" s="879"/>
      <c r="AS69" s="879"/>
      <c r="AT69" s="879"/>
      <c r="AU69" s="879">
        <v>21</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582</v>
      </c>
      <c r="C70" s="922"/>
      <c r="D70" s="922"/>
      <c r="E70" s="922"/>
      <c r="F70" s="922"/>
      <c r="G70" s="922"/>
      <c r="H70" s="922"/>
      <c r="I70" s="922"/>
      <c r="J70" s="922"/>
      <c r="K70" s="922"/>
      <c r="L70" s="922"/>
      <c r="M70" s="922"/>
      <c r="N70" s="922"/>
      <c r="O70" s="922"/>
      <c r="P70" s="923"/>
      <c r="Q70" s="924">
        <v>198</v>
      </c>
      <c r="R70" s="879"/>
      <c r="S70" s="879"/>
      <c r="T70" s="879"/>
      <c r="U70" s="879"/>
      <c r="V70" s="879">
        <v>183</v>
      </c>
      <c r="W70" s="879"/>
      <c r="X70" s="879"/>
      <c r="Y70" s="879"/>
      <c r="Z70" s="879"/>
      <c r="AA70" s="879">
        <v>15</v>
      </c>
      <c r="AB70" s="879"/>
      <c r="AC70" s="879"/>
      <c r="AD70" s="879"/>
      <c r="AE70" s="879"/>
      <c r="AF70" s="879">
        <v>15</v>
      </c>
      <c r="AG70" s="879"/>
      <c r="AH70" s="879"/>
      <c r="AI70" s="879"/>
      <c r="AJ70" s="879"/>
      <c r="AK70" s="879" t="s">
        <v>579</v>
      </c>
      <c r="AL70" s="879"/>
      <c r="AM70" s="879"/>
      <c r="AN70" s="879"/>
      <c r="AO70" s="879"/>
      <c r="AP70" s="879" t="s">
        <v>586</v>
      </c>
      <c r="AQ70" s="879"/>
      <c r="AR70" s="879"/>
      <c r="AS70" s="879"/>
      <c r="AT70" s="879"/>
      <c r="AU70" s="879" t="s">
        <v>578</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583</v>
      </c>
      <c r="C71" s="922"/>
      <c r="D71" s="922"/>
      <c r="E71" s="922"/>
      <c r="F71" s="922"/>
      <c r="G71" s="922"/>
      <c r="H71" s="922"/>
      <c r="I71" s="922"/>
      <c r="J71" s="922"/>
      <c r="K71" s="922"/>
      <c r="L71" s="922"/>
      <c r="M71" s="922"/>
      <c r="N71" s="922"/>
      <c r="O71" s="922"/>
      <c r="P71" s="923"/>
      <c r="Q71" s="924">
        <v>1227276</v>
      </c>
      <c r="R71" s="879"/>
      <c r="S71" s="879"/>
      <c r="T71" s="879"/>
      <c r="U71" s="879"/>
      <c r="V71" s="879">
        <v>1165356</v>
      </c>
      <c r="W71" s="879"/>
      <c r="X71" s="879"/>
      <c r="Y71" s="879"/>
      <c r="Z71" s="879"/>
      <c r="AA71" s="879">
        <v>61920</v>
      </c>
      <c r="AB71" s="879"/>
      <c r="AC71" s="879"/>
      <c r="AD71" s="879"/>
      <c r="AE71" s="879"/>
      <c r="AF71" s="879">
        <v>61920</v>
      </c>
      <c r="AG71" s="879"/>
      <c r="AH71" s="879"/>
      <c r="AI71" s="879"/>
      <c r="AJ71" s="879"/>
      <c r="AK71" s="879">
        <v>8500</v>
      </c>
      <c r="AL71" s="879"/>
      <c r="AM71" s="879"/>
      <c r="AN71" s="879"/>
      <c r="AO71" s="879"/>
      <c r="AP71" s="879" t="s">
        <v>587</v>
      </c>
      <c r="AQ71" s="879"/>
      <c r="AR71" s="879"/>
      <c r="AS71" s="879"/>
      <c r="AT71" s="879"/>
      <c r="AU71" s="879" t="s">
        <v>578</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584</v>
      </c>
      <c r="C72" s="922"/>
      <c r="D72" s="922"/>
      <c r="E72" s="922"/>
      <c r="F72" s="922"/>
      <c r="G72" s="922"/>
      <c r="H72" s="922"/>
      <c r="I72" s="922"/>
      <c r="J72" s="922"/>
      <c r="K72" s="922"/>
      <c r="L72" s="922"/>
      <c r="M72" s="922"/>
      <c r="N72" s="922"/>
      <c r="O72" s="922"/>
      <c r="P72" s="923"/>
      <c r="Q72" s="924">
        <v>39537</v>
      </c>
      <c r="R72" s="879"/>
      <c r="S72" s="879"/>
      <c r="T72" s="879"/>
      <c r="U72" s="879"/>
      <c r="V72" s="879">
        <v>35602</v>
      </c>
      <c r="W72" s="879"/>
      <c r="X72" s="879"/>
      <c r="Y72" s="879"/>
      <c r="Z72" s="879"/>
      <c r="AA72" s="879">
        <v>3935</v>
      </c>
      <c r="AB72" s="879"/>
      <c r="AC72" s="879"/>
      <c r="AD72" s="879"/>
      <c r="AE72" s="879"/>
      <c r="AF72" s="879">
        <v>20048</v>
      </c>
      <c r="AG72" s="879"/>
      <c r="AH72" s="879"/>
      <c r="AI72" s="879"/>
      <c r="AJ72" s="879"/>
      <c r="AK72" s="879" t="s">
        <v>578</v>
      </c>
      <c r="AL72" s="879"/>
      <c r="AM72" s="879"/>
      <c r="AN72" s="879"/>
      <c r="AO72" s="879"/>
      <c r="AP72" s="879">
        <v>111649</v>
      </c>
      <c r="AQ72" s="879"/>
      <c r="AR72" s="879"/>
      <c r="AS72" s="879"/>
      <c r="AT72" s="879"/>
      <c r="AU72" s="879" t="s">
        <v>578</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585</v>
      </c>
      <c r="C73" s="922"/>
      <c r="D73" s="922"/>
      <c r="E73" s="922"/>
      <c r="F73" s="922"/>
      <c r="G73" s="922"/>
      <c r="H73" s="922"/>
      <c r="I73" s="922"/>
      <c r="J73" s="922"/>
      <c r="K73" s="922"/>
      <c r="L73" s="922"/>
      <c r="M73" s="922"/>
      <c r="N73" s="922"/>
      <c r="O73" s="922"/>
      <c r="P73" s="923"/>
      <c r="Q73" s="924">
        <v>7557</v>
      </c>
      <c r="R73" s="879"/>
      <c r="S73" s="879"/>
      <c r="T73" s="879"/>
      <c r="U73" s="879"/>
      <c r="V73" s="879">
        <v>5709</v>
      </c>
      <c r="W73" s="879"/>
      <c r="X73" s="879"/>
      <c r="Y73" s="879"/>
      <c r="Z73" s="879"/>
      <c r="AA73" s="879">
        <v>1849</v>
      </c>
      <c r="AB73" s="879"/>
      <c r="AC73" s="879"/>
      <c r="AD73" s="879"/>
      <c r="AE73" s="879"/>
      <c r="AF73" s="879">
        <v>17220</v>
      </c>
      <c r="AG73" s="879"/>
      <c r="AH73" s="879"/>
      <c r="AI73" s="879"/>
      <c r="AJ73" s="879"/>
      <c r="AK73" s="879" t="s">
        <v>578</v>
      </c>
      <c r="AL73" s="879"/>
      <c r="AM73" s="879"/>
      <c r="AN73" s="879"/>
      <c r="AO73" s="879"/>
      <c r="AP73" s="879">
        <v>16930</v>
      </c>
      <c r="AQ73" s="879"/>
      <c r="AR73" s="879"/>
      <c r="AS73" s="879"/>
      <c r="AT73" s="879"/>
      <c r="AU73" s="879" t="s">
        <v>578</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c r="C74" s="922"/>
      <c r="D74" s="922"/>
      <c r="E74" s="922"/>
      <c r="F74" s="922"/>
      <c r="G74" s="922"/>
      <c r="H74" s="922"/>
      <c r="I74" s="922"/>
      <c r="J74" s="922"/>
      <c r="K74" s="922"/>
      <c r="L74" s="922"/>
      <c r="M74" s="922"/>
      <c r="N74" s="922"/>
      <c r="O74" s="922"/>
      <c r="P74" s="923"/>
      <c r="Q74" s="924"/>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391</v>
      </c>
      <c r="B88" s="838" t="s">
        <v>420</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99237</v>
      </c>
      <c r="AG88" s="890"/>
      <c r="AH88" s="890"/>
      <c r="AI88" s="890"/>
      <c r="AJ88" s="890"/>
      <c r="AK88" s="887"/>
      <c r="AL88" s="887"/>
      <c r="AM88" s="887"/>
      <c r="AN88" s="887"/>
      <c r="AO88" s="887"/>
      <c r="AP88" s="890">
        <v>136374</v>
      </c>
      <c r="AQ88" s="890"/>
      <c r="AR88" s="890"/>
      <c r="AS88" s="890"/>
      <c r="AT88" s="890"/>
      <c r="AU88" s="890">
        <v>4346</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838" t="s">
        <v>421</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5</v>
      </c>
      <c r="CS102" s="898"/>
      <c r="CT102" s="898"/>
      <c r="CU102" s="898"/>
      <c r="CV102" s="941"/>
      <c r="CW102" s="940" t="s">
        <v>578</v>
      </c>
      <c r="CX102" s="898"/>
      <c r="CY102" s="898"/>
      <c r="CZ102" s="898"/>
      <c r="DA102" s="941"/>
      <c r="DB102" s="940" t="s">
        <v>578</v>
      </c>
      <c r="DC102" s="898"/>
      <c r="DD102" s="898"/>
      <c r="DE102" s="898"/>
      <c r="DF102" s="941"/>
      <c r="DG102" s="940">
        <v>6962</v>
      </c>
      <c r="DH102" s="898"/>
      <c r="DI102" s="898"/>
      <c r="DJ102" s="898"/>
      <c r="DK102" s="941"/>
      <c r="DL102" s="940" t="s">
        <v>589</v>
      </c>
      <c r="DM102" s="898"/>
      <c r="DN102" s="898"/>
      <c r="DO102" s="898"/>
      <c r="DP102" s="941"/>
      <c r="DQ102" s="940" t="s">
        <v>578</v>
      </c>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422</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423</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426</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427</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428</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429</v>
      </c>
      <c r="AB109" s="943"/>
      <c r="AC109" s="943"/>
      <c r="AD109" s="943"/>
      <c r="AE109" s="944"/>
      <c r="AF109" s="942" t="s">
        <v>430</v>
      </c>
      <c r="AG109" s="943"/>
      <c r="AH109" s="943"/>
      <c r="AI109" s="943"/>
      <c r="AJ109" s="944"/>
      <c r="AK109" s="942" t="s">
        <v>305</v>
      </c>
      <c r="AL109" s="943"/>
      <c r="AM109" s="943"/>
      <c r="AN109" s="943"/>
      <c r="AO109" s="944"/>
      <c r="AP109" s="942" t="s">
        <v>431</v>
      </c>
      <c r="AQ109" s="943"/>
      <c r="AR109" s="943"/>
      <c r="AS109" s="943"/>
      <c r="AT109" s="945"/>
      <c r="AU109" s="962" t="s">
        <v>428</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429</v>
      </c>
      <c r="BR109" s="943"/>
      <c r="BS109" s="943"/>
      <c r="BT109" s="943"/>
      <c r="BU109" s="944"/>
      <c r="BV109" s="942" t="s">
        <v>430</v>
      </c>
      <c r="BW109" s="943"/>
      <c r="BX109" s="943"/>
      <c r="BY109" s="943"/>
      <c r="BZ109" s="944"/>
      <c r="CA109" s="942" t="s">
        <v>305</v>
      </c>
      <c r="CB109" s="943"/>
      <c r="CC109" s="943"/>
      <c r="CD109" s="943"/>
      <c r="CE109" s="944"/>
      <c r="CF109" s="963" t="s">
        <v>431</v>
      </c>
      <c r="CG109" s="963"/>
      <c r="CH109" s="963"/>
      <c r="CI109" s="963"/>
      <c r="CJ109" s="963"/>
      <c r="CK109" s="942" t="s">
        <v>432</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429</v>
      </c>
      <c r="DH109" s="943"/>
      <c r="DI109" s="943"/>
      <c r="DJ109" s="943"/>
      <c r="DK109" s="944"/>
      <c r="DL109" s="942" t="s">
        <v>430</v>
      </c>
      <c r="DM109" s="943"/>
      <c r="DN109" s="943"/>
      <c r="DO109" s="943"/>
      <c r="DP109" s="944"/>
      <c r="DQ109" s="942" t="s">
        <v>305</v>
      </c>
      <c r="DR109" s="943"/>
      <c r="DS109" s="943"/>
      <c r="DT109" s="943"/>
      <c r="DU109" s="944"/>
      <c r="DV109" s="942" t="s">
        <v>431</v>
      </c>
      <c r="DW109" s="943"/>
      <c r="DX109" s="943"/>
      <c r="DY109" s="943"/>
      <c r="DZ109" s="945"/>
    </row>
    <row r="110" spans="1:131" s="248" customFormat="1" ht="26.25" customHeight="1" x14ac:dyDescent="0.15">
      <c r="A110" s="946" t="s">
        <v>433</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2822472</v>
      </c>
      <c r="AB110" s="950"/>
      <c r="AC110" s="950"/>
      <c r="AD110" s="950"/>
      <c r="AE110" s="951"/>
      <c r="AF110" s="952">
        <v>2921165</v>
      </c>
      <c r="AG110" s="950"/>
      <c r="AH110" s="950"/>
      <c r="AI110" s="950"/>
      <c r="AJ110" s="951"/>
      <c r="AK110" s="952">
        <v>2930374</v>
      </c>
      <c r="AL110" s="950"/>
      <c r="AM110" s="950"/>
      <c r="AN110" s="950"/>
      <c r="AO110" s="951"/>
      <c r="AP110" s="953">
        <v>21.6</v>
      </c>
      <c r="AQ110" s="954"/>
      <c r="AR110" s="954"/>
      <c r="AS110" s="954"/>
      <c r="AT110" s="955"/>
      <c r="AU110" s="956" t="s">
        <v>73</v>
      </c>
      <c r="AV110" s="957"/>
      <c r="AW110" s="957"/>
      <c r="AX110" s="957"/>
      <c r="AY110" s="957"/>
      <c r="AZ110" s="998" t="s">
        <v>434</v>
      </c>
      <c r="BA110" s="947"/>
      <c r="BB110" s="947"/>
      <c r="BC110" s="947"/>
      <c r="BD110" s="947"/>
      <c r="BE110" s="947"/>
      <c r="BF110" s="947"/>
      <c r="BG110" s="947"/>
      <c r="BH110" s="947"/>
      <c r="BI110" s="947"/>
      <c r="BJ110" s="947"/>
      <c r="BK110" s="947"/>
      <c r="BL110" s="947"/>
      <c r="BM110" s="947"/>
      <c r="BN110" s="947"/>
      <c r="BO110" s="947"/>
      <c r="BP110" s="948"/>
      <c r="BQ110" s="984">
        <v>28628750</v>
      </c>
      <c r="BR110" s="985"/>
      <c r="BS110" s="985"/>
      <c r="BT110" s="985"/>
      <c r="BU110" s="985"/>
      <c r="BV110" s="985">
        <v>28302262</v>
      </c>
      <c r="BW110" s="985"/>
      <c r="BX110" s="985"/>
      <c r="BY110" s="985"/>
      <c r="BZ110" s="985"/>
      <c r="CA110" s="985">
        <v>28227912</v>
      </c>
      <c r="CB110" s="985"/>
      <c r="CC110" s="985"/>
      <c r="CD110" s="985"/>
      <c r="CE110" s="985"/>
      <c r="CF110" s="999">
        <v>207.8</v>
      </c>
      <c r="CG110" s="1000"/>
      <c r="CH110" s="1000"/>
      <c r="CI110" s="1000"/>
      <c r="CJ110" s="1000"/>
      <c r="CK110" s="1001" t="s">
        <v>435</v>
      </c>
      <c r="CL110" s="1002"/>
      <c r="CM110" s="981" t="s">
        <v>436</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437</v>
      </c>
      <c r="DH110" s="985"/>
      <c r="DI110" s="985"/>
      <c r="DJ110" s="985"/>
      <c r="DK110" s="985"/>
      <c r="DL110" s="985" t="s">
        <v>231</v>
      </c>
      <c r="DM110" s="985"/>
      <c r="DN110" s="985"/>
      <c r="DO110" s="985"/>
      <c r="DP110" s="985"/>
      <c r="DQ110" s="985" t="s">
        <v>438</v>
      </c>
      <c r="DR110" s="985"/>
      <c r="DS110" s="985"/>
      <c r="DT110" s="985"/>
      <c r="DU110" s="985"/>
      <c r="DV110" s="986" t="s">
        <v>437</v>
      </c>
      <c r="DW110" s="986"/>
      <c r="DX110" s="986"/>
      <c r="DY110" s="986"/>
      <c r="DZ110" s="987"/>
    </row>
    <row r="111" spans="1:131" s="248" customFormat="1" ht="26.25" customHeight="1" x14ac:dyDescent="0.15">
      <c r="A111" s="988" t="s">
        <v>439</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231</v>
      </c>
      <c r="AB111" s="992"/>
      <c r="AC111" s="992"/>
      <c r="AD111" s="992"/>
      <c r="AE111" s="993"/>
      <c r="AF111" s="994" t="s">
        <v>437</v>
      </c>
      <c r="AG111" s="992"/>
      <c r="AH111" s="992"/>
      <c r="AI111" s="992"/>
      <c r="AJ111" s="993"/>
      <c r="AK111" s="994" t="s">
        <v>437</v>
      </c>
      <c r="AL111" s="992"/>
      <c r="AM111" s="992"/>
      <c r="AN111" s="992"/>
      <c r="AO111" s="993"/>
      <c r="AP111" s="995" t="s">
        <v>437</v>
      </c>
      <c r="AQ111" s="996"/>
      <c r="AR111" s="996"/>
      <c r="AS111" s="996"/>
      <c r="AT111" s="997"/>
      <c r="AU111" s="958"/>
      <c r="AV111" s="959"/>
      <c r="AW111" s="959"/>
      <c r="AX111" s="959"/>
      <c r="AY111" s="959"/>
      <c r="AZ111" s="1007" t="s">
        <v>440</v>
      </c>
      <c r="BA111" s="1008"/>
      <c r="BB111" s="1008"/>
      <c r="BC111" s="1008"/>
      <c r="BD111" s="1008"/>
      <c r="BE111" s="1008"/>
      <c r="BF111" s="1008"/>
      <c r="BG111" s="1008"/>
      <c r="BH111" s="1008"/>
      <c r="BI111" s="1008"/>
      <c r="BJ111" s="1008"/>
      <c r="BK111" s="1008"/>
      <c r="BL111" s="1008"/>
      <c r="BM111" s="1008"/>
      <c r="BN111" s="1008"/>
      <c r="BO111" s="1008"/>
      <c r="BP111" s="1009"/>
      <c r="BQ111" s="977">
        <v>8243256</v>
      </c>
      <c r="BR111" s="978"/>
      <c r="BS111" s="978"/>
      <c r="BT111" s="978"/>
      <c r="BU111" s="978"/>
      <c r="BV111" s="978">
        <v>7599431</v>
      </c>
      <c r="BW111" s="978"/>
      <c r="BX111" s="978"/>
      <c r="BY111" s="978"/>
      <c r="BZ111" s="978"/>
      <c r="CA111" s="978">
        <v>6999491</v>
      </c>
      <c r="CB111" s="978"/>
      <c r="CC111" s="978"/>
      <c r="CD111" s="978"/>
      <c r="CE111" s="978"/>
      <c r="CF111" s="972">
        <v>51.5</v>
      </c>
      <c r="CG111" s="973"/>
      <c r="CH111" s="973"/>
      <c r="CI111" s="973"/>
      <c r="CJ111" s="973"/>
      <c r="CK111" s="1003"/>
      <c r="CL111" s="1004"/>
      <c r="CM111" s="974" t="s">
        <v>441</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437</v>
      </c>
      <c r="DH111" s="978"/>
      <c r="DI111" s="978"/>
      <c r="DJ111" s="978"/>
      <c r="DK111" s="978"/>
      <c r="DL111" s="978" t="s">
        <v>437</v>
      </c>
      <c r="DM111" s="978"/>
      <c r="DN111" s="978"/>
      <c r="DO111" s="978"/>
      <c r="DP111" s="978"/>
      <c r="DQ111" s="978" t="s">
        <v>437</v>
      </c>
      <c r="DR111" s="978"/>
      <c r="DS111" s="978"/>
      <c r="DT111" s="978"/>
      <c r="DU111" s="978"/>
      <c r="DV111" s="979" t="s">
        <v>231</v>
      </c>
      <c r="DW111" s="979"/>
      <c r="DX111" s="979"/>
      <c r="DY111" s="979"/>
      <c r="DZ111" s="980"/>
    </row>
    <row r="112" spans="1:131" s="248" customFormat="1" ht="26.25" customHeight="1" x14ac:dyDescent="0.15">
      <c r="A112" s="1010" t="s">
        <v>442</v>
      </c>
      <c r="B112" s="1011"/>
      <c r="C112" s="1008" t="s">
        <v>443</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231</v>
      </c>
      <c r="AB112" s="1017"/>
      <c r="AC112" s="1017"/>
      <c r="AD112" s="1017"/>
      <c r="AE112" s="1018"/>
      <c r="AF112" s="1019" t="s">
        <v>437</v>
      </c>
      <c r="AG112" s="1017"/>
      <c r="AH112" s="1017"/>
      <c r="AI112" s="1017"/>
      <c r="AJ112" s="1018"/>
      <c r="AK112" s="1019" t="s">
        <v>437</v>
      </c>
      <c r="AL112" s="1017"/>
      <c r="AM112" s="1017"/>
      <c r="AN112" s="1017"/>
      <c r="AO112" s="1018"/>
      <c r="AP112" s="1020" t="s">
        <v>231</v>
      </c>
      <c r="AQ112" s="1021"/>
      <c r="AR112" s="1021"/>
      <c r="AS112" s="1021"/>
      <c r="AT112" s="1022"/>
      <c r="AU112" s="958"/>
      <c r="AV112" s="959"/>
      <c r="AW112" s="959"/>
      <c r="AX112" s="959"/>
      <c r="AY112" s="959"/>
      <c r="AZ112" s="1007" t="s">
        <v>444</v>
      </c>
      <c r="BA112" s="1008"/>
      <c r="BB112" s="1008"/>
      <c r="BC112" s="1008"/>
      <c r="BD112" s="1008"/>
      <c r="BE112" s="1008"/>
      <c r="BF112" s="1008"/>
      <c r="BG112" s="1008"/>
      <c r="BH112" s="1008"/>
      <c r="BI112" s="1008"/>
      <c r="BJ112" s="1008"/>
      <c r="BK112" s="1008"/>
      <c r="BL112" s="1008"/>
      <c r="BM112" s="1008"/>
      <c r="BN112" s="1008"/>
      <c r="BO112" s="1008"/>
      <c r="BP112" s="1009"/>
      <c r="BQ112" s="977">
        <v>1004338</v>
      </c>
      <c r="BR112" s="978"/>
      <c r="BS112" s="978"/>
      <c r="BT112" s="978"/>
      <c r="BU112" s="978"/>
      <c r="BV112" s="978">
        <v>798093</v>
      </c>
      <c r="BW112" s="978"/>
      <c r="BX112" s="978"/>
      <c r="BY112" s="978"/>
      <c r="BZ112" s="978"/>
      <c r="CA112" s="978">
        <v>704611</v>
      </c>
      <c r="CB112" s="978"/>
      <c r="CC112" s="978"/>
      <c r="CD112" s="978"/>
      <c r="CE112" s="978"/>
      <c r="CF112" s="972">
        <v>5.2</v>
      </c>
      <c r="CG112" s="973"/>
      <c r="CH112" s="973"/>
      <c r="CI112" s="973"/>
      <c r="CJ112" s="973"/>
      <c r="CK112" s="1003"/>
      <c r="CL112" s="1004"/>
      <c r="CM112" s="974" t="s">
        <v>445</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231</v>
      </c>
      <c r="DH112" s="978"/>
      <c r="DI112" s="978"/>
      <c r="DJ112" s="978"/>
      <c r="DK112" s="978"/>
      <c r="DL112" s="978" t="s">
        <v>437</v>
      </c>
      <c r="DM112" s="978"/>
      <c r="DN112" s="978"/>
      <c r="DO112" s="978"/>
      <c r="DP112" s="978"/>
      <c r="DQ112" s="978" t="s">
        <v>231</v>
      </c>
      <c r="DR112" s="978"/>
      <c r="DS112" s="978"/>
      <c r="DT112" s="978"/>
      <c r="DU112" s="978"/>
      <c r="DV112" s="979" t="s">
        <v>438</v>
      </c>
      <c r="DW112" s="979"/>
      <c r="DX112" s="979"/>
      <c r="DY112" s="979"/>
      <c r="DZ112" s="980"/>
    </row>
    <row r="113" spans="1:130" s="248" customFormat="1" ht="26.25" customHeight="1" x14ac:dyDescent="0.15">
      <c r="A113" s="1012"/>
      <c r="B113" s="1013"/>
      <c r="C113" s="1008" t="s">
        <v>446</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109136</v>
      </c>
      <c r="AB113" s="992"/>
      <c r="AC113" s="992"/>
      <c r="AD113" s="992"/>
      <c r="AE113" s="993"/>
      <c r="AF113" s="994">
        <v>68978</v>
      </c>
      <c r="AG113" s="992"/>
      <c r="AH113" s="992"/>
      <c r="AI113" s="992"/>
      <c r="AJ113" s="993"/>
      <c r="AK113" s="994">
        <v>73761</v>
      </c>
      <c r="AL113" s="992"/>
      <c r="AM113" s="992"/>
      <c r="AN113" s="992"/>
      <c r="AO113" s="993"/>
      <c r="AP113" s="995">
        <v>0.5</v>
      </c>
      <c r="AQ113" s="996"/>
      <c r="AR113" s="996"/>
      <c r="AS113" s="996"/>
      <c r="AT113" s="997"/>
      <c r="AU113" s="958"/>
      <c r="AV113" s="959"/>
      <c r="AW113" s="959"/>
      <c r="AX113" s="959"/>
      <c r="AY113" s="959"/>
      <c r="AZ113" s="1007" t="s">
        <v>447</v>
      </c>
      <c r="BA113" s="1008"/>
      <c r="BB113" s="1008"/>
      <c r="BC113" s="1008"/>
      <c r="BD113" s="1008"/>
      <c r="BE113" s="1008"/>
      <c r="BF113" s="1008"/>
      <c r="BG113" s="1008"/>
      <c r="BH113" s="1008"/>
      <c r="BI113" s="1008"/>
      <c r="BJ113" s="1008"/>
      <c r="BK113" s="1008"/>
      <c r="BL113" s="1008"/>
      <c r="BM113" s="1008"/>
      <c r="BN113" s="1008"/>
      <c r="BO113" s="1008"/>
      <c r="BP113" s="1009"/>
      <c r="BQ113" s="977">
        <v>5120540</v>
      </c>
      <c r="BR113" s="978"/>
      <c r="BS113" s="978"/>
      <c r="BT113" s="978"/>
      <c r="BU113" s="978"/>
      <c r="BV113" s="978">
        <v>4742211</v>
      </c>
      <c r="BW113" s="978"/>
      <c r="BX113" s="978"/>
      <c r="BY113" s="978"/>
      <c r="BZ113" s="978"/>
      <c r="CA113" s="978">
        <v>4346288</v>
      </c>
      <c r="CB113" s="978"/>
      <c r="CC113" s="978"/>
      <c r="CD113" s="978"/>
      <c r="CE113" s="978"/>
      <c r="CF113" s="972">
        <v>32</v>
      </c>
      <c r="CG113" s="973"/>
      <c r="CH113" s="973"/>
      <c r="CI113" s="973"/>
      <c r="CJ113" s="973"/>
      <c r="CK113" s="1003"/>
      <c r="CL113" s="1004"/>
      <c r="CM113" s="974" t="s">
        <v>448</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437</v>
      </c>
      <c r="DH113" s="1017"/>
      <c r="DI113" s="1017"/>
      <c r="DJ113" s="1017"/>
      <c r="DK113" s="1018"/>
      <c r="DL113" s="1019" t="s">
        <v>438</v>
      </c>
      <c r="DM113" s="1017"/>
      <c r="DN113" s="1017"/>
      <c r="DO113" s="1017"/>
      <c r="DP113" s="1018"/>
      <c r="DQ113" s="1019" t="s">
        <v>437</v>
      </c>
      <c r="DR113" s="1017"/>
      <c r="DS113" s="1017"/>
      <c r="DT113" s="1017"/>
      <c r="DU113" s="1018"/>
      <c r="DV113" s="1020" t="s">
        <v>437</v>
      </c>
      <c r="DW113" s="1021"/>
      <c r="DX113" s="1021"/>
      <c r="DY113" s="1021"/>
      <c r="DZ113" s="1022"/>
    </row>
    <row r="114" spans="1:130" s="248" customFormat="1" ht="26.25" customHeight="1" x14ac:dyDescent="0.15">
      <c r="A114" s="1012"/>
      <c r="B114" s="1013"/>
      <c r="C114" s="1008" t="s">
        <v>449</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171797</v>
      </c>
      <c r="AB114" s="1017"/>
      <c r="AC114" s="1017"/>
      <c r="AD114" s="1017"/>
      <c r="AE114" s="1018"/>
      <c r="AF114" s="1019">
        <v>389410</v>
      </c>
      <c r="AG114" s="1017"/>
      <c r="AH114" s="1017"/>
      <c r="AI114" s="1017"/>
      <c r="AJ114" s="1018"/>
      <c r="AK114" s="1019">
        <v>380811</v>
      </c>
      <c r="AL114" s="1017"/>
      <c r="AM114" s="1017"/>
      <c r="AN114" s="1017"/>
      <c r="AO114" s="1018"/>
      <c r="AP114" s="1020">
        <v>2.8</v>
      </c>
      <c r="AQ114" s="1021"/>
      <c r="AR114" s="1021"/>
      <c r="AS114" s="1021"/>
      <c r="AT114" s="1022"/>
      <c r="AU114" s="958"/>
      <c r="AV114" s="959"/>
      <c r="AW114" s="959"/>
      <c r="AX114" s="959"/>
      <c r="AY114" s="959"/>
      <c r="AZ114" s="1007" t="s">
        <v>450</v>
      </c>
      <c r="BA114" s="1008"/>
      <c r="BB114" s="1008"/>
      <c r="BC114" s="1008"/>
      <c r="BD114" s="1008"/>
      <c r="BE114" s="1008"/>
      <c r="BF114" s="1008"/>
      <c r="BG114" s="1008"/>
      <c r="BH114" s="1008"/>
      <c r="BI114" s="1008"/>
      <c r="BJ114" s="1008"/>
      <c r="BK114" s="1008"/>
      <c r="BL114" s="1008"/>
      <c r="BM114" s="1008"/>
      <c r="BN114" s="1008"/>
      <c r="BO114" s="1008"/>
      <c r="BP114" s="1009"/>
      <c r="BQ114" s="977">
        <v>3490955</v>
      </c>
      <c r="BR114" s="978"/>
      <c r="BS114" s="978"/>
      <c r="BT114" s="978"/>
      <c r="BU114" s="978"/>
      <c r="BV114" s="978">
        <v>3563470</v>
      </c>
      <c r="BW114" s="978"/>
      <c r="BX114" s="978"/>
      <c r="BY114" s="978"/>
      <c r="BZ114" s="978"/>
      <c r="CA114" s="978">
        <v>3695493</v>
      </c>
      <c r="CB114" s="978"/>
      <c r="CC114" s="978"/>
      <c r="CD114" s="978"/>
      <c r="CE114" s="978"/>
      <c r="CF114" s="972">
        <v>27.2</v>
      </c>
      <c r="CG114" s="973"/>
      <c r="CH114" s="973"/>
      <c r="CI114" s="973"/>
      <c r="CJ114" s="973"/>
      <c r="CK114" s="1003"/>
      <c r="CL114" s="1004"/>
      <c r="CM114" s="974" t="s">
        <v>451</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437</v>
      </c>
      <c r="DH114" s="1017"/>
      <c r="DI114" s="1017"/>
      <c r="DJ114" s="1017"/>
      <c r="DK114" s="1018"/>
      <c r="DL114" s="1019" t="s">
        <v>231</v>
      </c>
      <c r="DM114" s="1017"/>
      <c r="DN114" s="1017"/>
      <c r="DO114" s="1017"/>
      <c r="DP114" s="1018"/>
      <c r="DQ114" s="1019" t="s">
        <v>231</v>
      </c>
      <c r="DR114" s="1017"/>
      <c r="DS114" s="1017"/>
      <c r="DT114" s="1017"/>
      <c r="DU114" s="1018"/>
      <c r="DV114" s="1020" t="s">
        <v>231</v>
      </c>
      <c r="DW114" s="1021"/>
      <c r="DX114" s="1021"/>
      <c r="DY114" s="1021"/>
      <c r="DZ114" s="1022"/>
    </row>
    <row r="115" spans="1:130" s="248" customFormat="1" ht="26.25" customHeight="1" x14ac:dyDescent="0.15">
      <c r="A115" s="1012"/>
      <c r="B115" s="1013"/>
      <c r="C115" s="1008" t="s">
        <v>452</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t="s">
        <v>231</v>
      </c>
      <c r="AB115" s="992"/>
      <c r="AC115" s="992"/>
      <c r="AD115" s="992"/>
      <c r="AE115" s="993"/>
      <c r="AF115" s="994" t="s">
        <v>231</v>
      </c>
      <c r="AG115" s="992"/>
      <c r="AH115" s="992"/>
      <c r="AI115" s="992"/>
      <c r="AJ115" s="993"/>
      <c r="AK115" s="994" t="s">
        <v>231</v>
      </c>
      <c r="AL115" s="992"/>
      <c r="AM115" s="992"/>
      <c r="AN115" s="992"/>
      <c r="AO115" s="993"/>
      <c r="AP115" s="995" t="s">
        <v>438</v>
      </c>
      <c r="AQ115" s="996"/>
      <c r="AR115" s="996"/>
      <c r="AS115" s="996"/>
      <c r="AT115" s="997"/>
      <c r="AU115" s="958"/>
      <c r="AV115" s="959"/>
      <c r="AW115" s="959"/>
      <c r="AX115" s="959"/>
      <c r="AY115" s="959"/>
      <c r="AZ115" s="1007" t="s">
        <v>453</v>
      </c>
      <c r="BA115" s="1008"/>
      <c r="BB115" s="1008"/>
      <c r="BC115" s="1008"/>
      <c r="BD115" s="1008"/>
      <c r="BE115" s="1008"/>
      <c r="BF115" s="1008"/>
      <c r="BG115" s="1008"/>
      <c r="BH115" s="1008"/>
      <c r="BI115" s="1008"/>
      <c r="BJ115" s="1008"/>
      <c r="BK115" s="1008"/>
      <c r="BL115" s="1008"/>
      <c r="BM115" s="1008"/>
      <c r="BN115" s="1008"/>
      <c r="BO115" s="1008"/>
      <c r="BP115" s="1009"/>
      <c r="BQ115" s="977" t="s">
        <v>437</v>
      </c>
      <c r="BR115" s="978"/>
      <c r="BS115" s="978"/>
      <c r="BT115" s="978"/>
      <c r="BU115" s="978"/>
      <c r="BV115" s="978" t="s">
        <v>438</v>
      </c>
      <c r="BW115" s="978"/>
      <c r="BX115" s="978"/>
      <c r="BY115" s="978"/>
      <c r="BZ115" s="978"/>
      <c r="CA115" s="978" t="s">
        <v>231</v>
      </c>
      <c r="CB115" s="978"/>
      <c r="CC115" s="978"/>
      <c r="CD115" s="978"/>
      <c r="CE115" s="978"/>
      <c r="CF115" s="972" t="s">
        <v>231</v>
      </c>
      <c r="CG115" s="973"/>
      <c r="CH115" s="973"/>
      <c r="CI115" s="973"/>
      <c r="CJ115" s="973"/>
      <c r="CK115" s="1003"/>
      <c r="CL115" s="1004"/>
      <c r="CM115" s="1007" t="s">
        <v>454</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v>8243256</v>
      </c>
      <c r="DH115" s="1017"/>
      <c r="DI115" s="1017"/>
      <c r="DJ115" s="1017"/>
      <c r="DK115" s="1018"/>
      <c r="DL115" s="1019">
        <v>7599431</v>
      </c>
      <c r="DM115" s="1017"/>
      <c r="DN115" s="1017"/>
      <c r="DO115" s="1017"/>
      <c r="DP115" s="1018"/>
      <c r="DQ115" s="1019">
        <v>6999491</v>
      </c>
      <c r="DR115" s="1017"/>
      <c r="DS115" s="1017"/>
      <c r="DT115" s="1017"/>
      <c r="DU115" s="1018"/>
      <c r="DV115" s="1020">
        <v>51.5</v>
      </c>
      <c r="DW115" s="1021"/>
      <c r="DX115" s="1021"/>
      <c r="DY115" s="1021"/>
      <c r="DZ115" s="1022"/>
    </row>
    <row r="116" spans="1:130" s="248" customFormat="1" ht="26.25" customHeight="1" x14ac:dyDescent="0.15">
      <c r="A116" s="1014"/>
      <c r="B116" s="1015"/>
      <c r="C116" s="1023" t="s">
        <v>455</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231</v>
      </c>
      <c r="AB116" s="1017"/>
      <c r="AC116" s="1017"/>
      <c r="AD116" s="1017"/>
      <c r="AE116" s="1018"/>
      <c r="AF116" s="1019" t="s">
        <v>437</v>
      </c>
      <c r="AG116" s="1017"/>
      <c r="AH116" s="1017"/>
      <c r="AI116" s="1017"/>
      <c r="AJ116" s="1018"/>
      <c r="AK116" s="1019" t="s">
        <v>231</v>
      </c>
      <c r="AL116" s="1017"/>
      <c r="AM116" s="1017"/>
      <c r="AN116" s="1017"/>
      <c r="AO116" s="1018"/>
      <c r="AP116" s="1020" t="s">
        <v>438</v>
      </c>
      <c r="AQ116" s="1021"/>
      <c r="AR116" s="1021"/>
      <c r="AS116" s="1021"/>
      <c r="AT116" s="1022"/>
      <c r="AU116" s="958"/>
      <c r="AV116" s="959"/>
      <c r="AW116" s="959"/>
      <c r="AX116" s="959"/>
      <c r="AY116" s="959"/>
      <c r="AZ116" s="1025" t="s">
        <v>456</v>
      </c>
      <c r="BA116" s="1026"/>
      <c r="BB116" s="1026"/>
      <c r="BC116" s="1026"/>
      <c r="BD116" s="1026"/>
      <c r="BE116" s="1026"/>
      <c r="BF116" s="1026"/>
      <c r="BG116" s="1026"/>
      <c r="BH116" s="1026"/>
      <c r="BI116" s="1026"/>
      <c r="BJ116" s="1026"/>
      <c r="BK116" s="1026"/>
      <c r="BL116" s="1026"/>
      <c r="BM116" s="1026"/>
      <c r="BN116" s="1026"/>
      <c r="BO116" s="1026"/>
      <c r="BP116" s="1027"/>
      <c r="BQ116" s="977" t="s">
        <v>437</v>
      </c>
      <c r="BR116" s="978"/>
      <c r="BS116" s="978"/>
      <c r="BT116" s="978"/>
      <c r="BU116" s="978"/>
      <c r="BV116" s="978" t="s">
        <v>437</v>
      </c>
      <c r="BW116" s="978"/>
      <c r="BX116" s="978"/>
      <c r="BY116" s="978"/>
      <c r="BZ116" s="978"/>
      <c r="CA116" s="978" t="s">
        <v>437</v>
      </c>
      <c r="CB116" s="978"/>
      <c r="CC116" s="978"/>
      <c r="CD116" s="978"/>
      <c r="CE116" s="978"/>
      <c r="CF116" s="972" t="s">
        <v>437</v>
      </c>
      <c r="CG116" s="973"/>
      <c r="CH116" s="973"/>
      <c r="CI116" s="973"/>
      <c r="CJ116" s="973"/>
      <c r="CK116" s="1003"/>
      <c r="CL116" s="1004"/>
      <c r="CM116" s="974" t="s">
        <v>457</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437</v>
      </c>
      <c r="DH116" s="1017"/>
      <c r="DI116" s="1017"/>
      <c r="DJ116" s="1017"/>
      <c r="DK116" s="1018"/>
      <c r="DL116" s="1019" t="s">
        <v>231</v>
      </c>
      <c r="DM116" s="1017"/>
      <c r="DN116" s="1017"/>
      <c r="DO116" s="1017"/>
      <c r="DP116" s="1018"/>
      <c r="DQ116" s="1019" t="s">
        <v>437</v>
      </c>
      <c r="DR116" s="1017"/>
      <c r="DS116" s="1017"/>
      <c r="DT116" s="1017"/>
      <c r="DU116" s="1018"/>
      <c r="DV116" s="1020" t="s">
        <v>438</v>
      </c>
      <c r="DW116" s="1021"/>
      <c r="DX116" s="1021"/>
      <c r="DY116" s="1021"/>
      <c r="DZ116" s="1022"/>
    </row>
    <row r="117" spans="1:130" s="248" customFormat="1" ht="26.25" customHeight="1" x14ac:dyDescent="0.15">
      <c r="A117" s="962" t="s">
        <v>184</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458</v>
      </c>
      <c r="Z117" s="944"/>
      <c r="AA117" s="1034">
        <v>3103405</v>
      </c>
      <c r="AB117" s="1035"/>
      <c r="AC117" s="1035"/>
      <c r="AD117" s="1035"/>
      <c r="AE117" s="1036"/>
      <c r="AF117" s="1037">
        <v>3379553</v>
      </c>
      <c r="AG117" s="1035"/>
      <c r="AH117" s="1035"/>
      <c r="AI117" s="1035"/>
      <c r="AJ117" s="1036"/>
      <c r="AK117" s="1037">
        <v>3384946</v>
      </c>
      <c r="AL117" s="1035"/>
      <c r="AM117" s="1035"/>
      <c r="AN117" s="1035"/>
      <c r="AO117" s="1036"/>
      <c r="AP117" s="1038"/>
      <c r="AQ117" s="1039"/>
      <c r="AR117" s="1039"/>
      <c r="AS117" s="1039"/>
      <c r="AT117" s="1040"/>
      <c r="AU117" s="958"/>
      <c r="AV117" s="959"/>
      <c r="AW117" s="959"/>
      <c r="AX117" s="959"/>
      <c r="AY117" s="959"/>
      <c r="AZ117" s="1025" t="s">
        <v>459</v>
      </c>
      <c r="BA117" s="1026"/>
      <c r="BB117" s="1026"/>
      <c r="BC117" s="1026"/>
      <c r="BD117" s="1026"/>
      <c r="BE117" s="1026"/>
      <c r="BF117" s="1026"/>
      <c r="BG117" s="1026"/>
      <c r="BH117" s="1026"/>
      <c r="BI117" s="1026"/>
      <c r="BJ117" s="1026"/>
      <c r="BK117" s="1026"/>
      <c r="BL117" s="1026"/>
      <c r="BM117" s="1026"/>
      <c r="BN117" s="1026"/>
      <c r="BO117" s="1026"/>
      <c r="BP117" s="1027"/>
      <c r="BQ117" s="977" t="s">
        <v>231</v>
      </c>
      <c r="BR117" s="978"/>
      <c r="BS117" s="978"/>
      <c r="BT117" s="978"/>
      <c r="BU117" s="978"/>
      <c r="BV117" s="978" t="s">
        <v>231</v>
      </c>
      <c r="BW117" s="978"/>
      <c r="BX117" s="978"/>
      <c r="BY117" s="978"/>
      <c r="BZ117" s="978"/>
      <c r="CA117" s="978" t="s">
        <v>437</v>
      </c>
      <c r="CB117" s="978"/>
      <c r="CC117" s="978"/>
      <c r="CD117" s="978"/>
      <c r="CE117" s="978"/>
      <c r="CF117" s="972" t="s">
        <v>437</v>
      </c>
      <c r="CG117" s="973"/>
      <c r="CH117" s="973"/>
      <c r="CI117" s="973"/>
      <c r="CJ117" s="973"/>
      <c r="CK117" s="1003"/>
      <c r="CL117" s="1004"/>
      <c r="CM117" s="974" t="s">
        <v>460</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437</v>
      </c>
      <c r="DH117" s="1017"/>
      <c r="DI117" s="1017"/>
      <c r="DJ117" s="1017"/>
      <c r="DK117" s="1018"/>
      <c r="DL117" s="1019" t="s">
        <v>437</v>
      </c>
      <c r="DM117" s="1017"/>
      <c r="DN117" s="1017"/>
      <c r="DO117" s="1017"/>
      <c r="DP117" s="1018"/>
      <c r="DQ117" s="1019" t="s">
        <v>438</v>
      </c>
      <c r="DR117" s="1017"/>
      <c r="DS117" s="1017"/>
      <c r="DT117" s="1017"/>
      <c r="DU117" s="1018"/>
      <c r="DV117" s="1020" t="s">
        <v>437</v>
      </c>
      <c r="DW117" s="1021"/>
      <c r="DX117" s="1021"/>
      <c r="DY117" s="1021"/>
      <c r="DZ117" s="1022"/>
    </row>
    <row r="118" spans="1:130" s="248" customFormat="1" ht="26.25" customHeight="1" x14ac:dyDescent="0.15">
      <c r="A118" s="962" t="s">
        <v>432</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429</v>
      </c>
      <c r="AB118" s="943"/>
      <c r="AC118" s="943"/>
      <c r="AD118" s="943"/>
      <c r="AE118" s="944"/>
      <c r="AF118" s="942" t="s">
        <v>430</v>
      </c>
      <c r="AG118" s="943"/>
      <c r="AH118" s="943"/>
      <c r="AI118" s="943"/>
      <c r="AJ118" s="944"/>
      <c r="AK118" s="942" t="s">
        <v>305</v>
      </c>
      <c r="AL118" s="943"/>
      <c r="AM118" s="943"/>
      <c r="AN118" s="943"/>
      <c r="AO118" s="944"/>
      <c r="AP118" s="1029" t="s">
        <v>431</v>
      </c>
      <c r="AQ118" s="1030"/>
      <c r="AR118" s="1030"/>
      <c r="AS118" s="1030"/>
      <c r="AT118" s="1031"/>
      <c r="AU118" s="958"/>
      <c r="AV118" s="959"/>
      <c r="AW118" s="959"/>
      <c r="AX118" s="959"/>
      <c r="AY118" s="959"/>
      <c r="AZ118" s="1032" t="s">
        <v>461</v>
      </c>
      <c r="BA118" s="1023"/>
      <c r="BB118" s="1023"/>
      <c r="BC118" s="1023"/>
      <c r="BD118" s="1023"/>
      <c r="BE118" s="1023"/>
      <c r="BF118" s="1023"/>
      <c r="BG118" s="1023"/>
      <c r="BH118" s="1023"/>
      <c r="BI118" s="1023"/>
      <c r="BJ118" s="1023"/>
      <c r="BK118" s="1023"/>
      <c r="BL118" s="1023"/>
      <c r="BM118" s="1023"/>
      <c r="BN118" s="1023"/>
      <c r="BO118" s="1023"/>
      <c r="BP118" s="1024"/>
      <c r="BQ118" s="1055" t="s">
        <v>437</v>
      </c>
      <c r="BR118" s="1056"/>
      <c r="BS118" s="1056"/>
      <c r="BT118" s="1056"/>
      <c r="BU118" s="1056"/>
      <c r="BV118" s="1056" t="s">
        <v>231</v>
      </c>
      <c r="BW118" s="1056"/>
      <c r="BX118" s="1056"/>
      <c r="BY118" s="1056"/>
      <c r="BZ118" s="1056"/>
      <c r="CA118" s="1056" t="s">
        <v>437</v>
      </c>
      <c r="CB118" s="1056"/>
      <c r="CC118" s="1056"/>
      <c r="CD118" s="1056"/>
      <c r="CE118" s="1056"/>
      <c r="CF118" s="972" t="s">
        <v>437</v>
      </c>
      <c r="CG118" s="973"/>
      <c r="CH118" s="973"/>
      <c r="CI118" s="973"/>
      <c r="CJ118" s="973"/>
      <c r="CK118" s="1003"/>
      <c r="CL118" s="1004"/>
      <c r="CM118" s="974" t="s">
        <v>462</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437</v>
      </c>
      <c r="DH118" s="1017"/>
      <c r="DI118" s="1017"/>
      <c r="DJ118" s="1017"/>
      <c r="DK118" s="1018"/>
      <c r="DL118" s="1019" t="s">
        <v>437</v>
      </c>
      <c r="DM118" s="1017"/>
      <c r="DN118" s="1017"/>
      <c r="DO118" s="1017"/>
      <c r="DP118" s="1018"/>
      <c r="DQ118" s="1019" t="s">
        <v>437</v>
      </c>
      <c r="DR118" s="1017"/>
      <c r="DS118" s="1017"/>
      <c r="DT118" s="1017"/>
      <c r="DU118" s="1018"/>
      <c r="DV118" s="1020" t="s">
        <v>437</v>
      </c>
      <c r="DW118" s="1021"/>
      <c r="DX118" s="1021"/>
      <c r="DY118" s="1021"/>
      <c r="DZ118" s="1022"/>
    </row>
    <row r="119" spans="1:130" s="248" customFormat="1" ht="26.25" customHeight="1" x14ac:dyDescent="0.15">
      <c r="A119" s="1116" t="s">
        <v>435</v>
      </c>
      <c r="B119" s="1002"/>
      <c r="C119" s="981" t="s">
        <v>436</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231</v>
      </c>
      <c r="AB119" s="950"/>
      <c r="AC119" s="950"/>
      <c r="AD119" s="950"/>
      <c r="AE119" s="951"/>
      <c r="AF119" s="952" t="s">
        <v>437</v>
      </c>
      <c r="AG119" s="950"/>
      <c r="AH119" s="950"/>
      <c r="AI119" s="950"/>
      <c r="AJ119" s="951"/>
      <c r="AK119" s="952" t="s">
        <v>437</v>
      </c>
      <c r="AL119" s="950"/>
      <c r="AM119" s="950"/>
      <c r="AN119" s="950"/>
      <c r="AO119" s="951"/>
      <c r="AP119" s="953" t="s">
        <v>437</v>
      </c>
      <c r="AQ119" s="954"/>
      <c r="AR119" s="954"/>
      <c r="AS119" s="954"/>
      <c r="AT119" s="955"/>
      <c r="AU119" s="960"/>
      <c r="AV119" s="961"/>
      <c r="AW119" s="961"/>
      <c r="AX119" s="961"/>
      <c r="AY119" s="961"/>
      <c r="AZ119" s="279" t="s">
        <v>184</v>
      </c>
      <c r="BA119" s="279"/>
      <c r="BB119" s="279"/>
      <c r="BC119" s="279"/>
      <c r="BD119" s="279"/>
      <c r="BE119" s="279"/>
      <c r="BF119" s="279"/>
      <c r="BG119" s="279"/>
      <c r="BH119" s="279"/>
      <c r="BI119" s="279"/>
      <c r="BJ119" s="279"/>
      <c r="BK119" s="279"/>
      <c r="BL119" s="279"/>
      <c r="BM119" s="279"/>
      <c r="BN119" s="279"/>
      <c r="BO119" s="1033" t="s">
        <v>463</v>
      </c>
      <c r="BP119" s="1064"/>
      <c r="BQ119" s="1055">
        <v>46487839</v>
      </c>
      <c r="BR119" s="1056"/>
      <c r="BS119" s="1056"/>
      <c r="BT119" s="1056"/>
      <c r="BU119" s="1056"/>
      <c r="BV119" s="1056">
        <v>45005467</v>
      </c>
      <c r="BW119" s="1056"/>
      <c r="BX119" s="1056"/>
      <c r="BY119" s="1056"/>
      <c r="BZ119" s="1056"/>
      <c r="CA119" s="1056">
        <v>43973795</v>
      </c>
      <c r="CB119" s="1056"/>
      <c r="CC119" s="1056"/>
      <c r="CD119" s="1056"/>
      <c r="CE119" s="1056"/>
      <c r="CF119" s="1057"/>
      <c r="CG119" s="1058"/>
      <c r="CH119" s="1058"/>
      <c r="CI119" s="1058"/>
      <c r="CJ119" s="1059"/>
      <c r="CK119" s="1005"/>
      <c r="CL119" s="1006"/>
      <c r="CM119" s="1060" t="s">
        <v>464</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231</v>
      </c>
      <c r="DH119" s="1042"/>
      <c r="DI119" s="1042"/>
      <c r="DJ119" s="1042"/>
      <c r="DK119" s="1043"/>
      <c r="DL119" s="1041" t="s">
        <v>231</v>
      </c>
      <c r="DM119" s="1042"/>
      <c r="DN119" s="1042"/>
      <c r="DO119" s="1042"/>
      <c r="DP119" s="1043"/>
      <c r="DQ119" s="1041" t="s">
        <v>231</v>
      </c>
      <c r="DR119" s="1042"/>
      <c r="DS119" s="1042"/>
      <c r="DT119" s="1042"/>
      <c r="DU119" s="1043"/>
      <c r="DV119" s="1044" t="s">
        <v>437</v>
      </c>
      <c r="DW119" s="1045"/>
      <c r="DX119" s="1045"/>
      <c r="DY119" s="1045"/>
      <c r="DZ119" s="1046"/>
    </row>
    <row r="120" spans="1:130" s="248" customFormat="1" ht="26.25" customHeight="1" x14ac:dyDescent="0.15">
      <c r="A120" s="1117"/>
      <c r="B120" s="1004"/>
      <c r="C120" s="974" t="s">
        <v>441</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437</v>
      </c>
      <c r="AB120" s="1017"/>
      <c r="AC120" s="1017"/>
      <c r="AD120" s="1017"/>
      <c r="AE120" s="1018"/>
      <c r="AF120" s="1019" t="s">
        <v>437</v>
      </c>
      <c r="AG120" s="1017"/>
      <c r="AH120" s="1017"/>
      <c r="AI120" s="1017"/>
      <c r="AJ120" s="1018"/>
      <c r="AK120" s="1019" t="s">
        <v>231</v>
      </c>
      <c r="AL120" s="1017"/>
      <c r="AM120" s="1017"/>
      <c r="AN120" s="1017"/>
      <c r="AO120" s="1018"/>
      <c r="AP120" s="1020" t="s">
        <v>231</v>
      </c>
      <c r="AQ120" s="1021"/>
      <c r="AR120" s="1021"/>
      <c r="AS120" s="1021"/>
      <c r="AT120" s="1022"/>
      <c r="AU120" s="1047" t="s">
        <v>465</v>
      </c>
      <c r="AV120" s="1048"/>
      <c r="AW120" s="1048"/>
      <c r="AX120" s="1048"/>
      <c r="AY120" s="1049"/>
      <c r="AZ120" s="998" t="s">
        <v>466</v>
      </c>
      <c r="BA120" s="947"/>
      <c r="BB120" s="947"/>
      <c r="BC120" s="947"/>
      <c r="BD120" s="947"/>
      <c r="BE120" s="947"/>
      <c r="BF120" s="947"/>
      <c r="BG120" s="947"/>
      <c r="BH120" s="947"/>
      <c r="BI120" s="947"/>
      <c r="BJ120" s="947"/>
      <c r="BK120" s="947"/>
      <c r="BL120" s="947"/>
      <c r="BM120" s="947"/>
      <c r="BN120" s="947"/>
      <c r="BO120" s="947"/>
      <c r="BP120" s="948"/>
      <c r="BQ120" s="984">
        <v>6646875</v>
      </c>
      <c r="BR120" s="985"/>
      <c r="BS120" s="985"/>
      <c r="BT120" s="985"/>
      <c r="BU120" s="985"/>
      <c r="BV120" s="985">
        <v>7112026</v>
      </c>
      <c r="BW120" s="985"/>
      <c r="BX120" s="985"/>
      <c r="BY120" s="985"/>
      <c r="BZ120" s="985"/>
      <c r="CA120" s="985">
        <v>7296531</v>
      </c>
      <c r="CB120" s="985"/>
      <c r="CC120" s="985"/>
      <c r="CD120" s="985"/>
      <c r="CE120" s="985"/>
      <c r="CF120" s="999">
        <v>53.7</v>
      </c>
      <c r="CG120" s="1000"/>
      <c r="CH120" s="1000"/>
      <c r="CI120" s="1000"/>
      <c r="CJ120" s="1000"/>
      <c r="CK120" s="1065" t="s">
        <v>467</v>
      </c>
      <c r="CL120" s="1066"/>
      <c r="CM120" s="1066"/>
      <c r="CN120" s="1066"/>
      <c r="CO120" s="1067"/>
      <c r="CP120" s="1073" t="s">
        <v>468</v>
      </c>
      <c r="CQ120" s="1074"/>
      <c r="CR120" s="1074"/>
      <c r="CS120" s="1074"/>
      <c r="CT120" s="1074"/>
      <c r="CU120" s="1074"/>
      <c r="CV120" s="1074"/>
      <c r="CW120" s="1074"/>
      <c r="CX120" s="1074"/>
      <c r="CY120" s="1074"/>
      <c r="CZ120" s="1074"/>
      <c r="DA120" s="1074"/>
      <c r="DB120" s="1074"/>
      <c r="DC120" s="1074"/>
      <c r="DD120" s="1074"/>
      <c r="DE120" s="1074"/>
      <c r="DF120" s="1075"/>
      <c r="DG120" s="984" t="s">
        <v>231</v>
      </c>
      <c r="DH120" s="985"/>
      <c r="DI120" s="985"/>
      <c r="DJ120" s="985"/>
      <c r="DK120" s="985"/>
      <c r="DL120" s="985">
        <v>705342</v>
      </c>
      <c r="DM120" s="985"/>
      <c r="DN120" s="985"/>
      <c r="DO120" s="985"/>
      <c r="DP120" s="985"/>
      <c r="DQ120" s="985">
        <v>574593</v>
      </c>
      <c r="DR120" s="985"/>
      <c r="DS120" s="985"/>
      <c r="DT120" s="985"/>
      <c r="DU120" s="985"/>
      <c r="DV120" s="986">
        <v>4.2</v>
      </c>
      <c r="DW120" s="986"/>
      <c r="DX120" s="986"/>
      <c r="DY120" s="986"/>
      <c r="DZ120" s="987"/>
    </row>
    <row r="121" spans="1:130" s="248" customFormat="1" ht="26.25" customHeight="1" x14ac:dyDescent="0.15">
      <c r="A121" s="1117"/>
      <c r="B121" s="1004"/>
      <c r="C121" s="1025" t="s">
        <v>469</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231</v>
      </c>
      <c r="AB121" s="1017"/>
      <c r="AC121" s="1017"/>
      <c r="AD121" s="1017"/>
      <c r="AE121" s="1018"/>
      <c r="AF121" s="1019" t="s">
        <v>231</v>
      </c>
      <c r="AG121" s="1017"/>
      <c r="AH121" s="1017"/>
      <c r="AI121" s="1017"/>
      <c r="AJ121" s="1018"/>
      <c r="AK121" s="1019" t="s">
        <v>231</v>
      </c>
      <c r="AL121" s="1017"/>
      <c r="AM121" s="1017"/>
      <c r="AN121" s="1017"/>
      <c r="AO121" s="1018"/>
      <c r="AP121" s="1020" t="s">
        <v>231</v>
      </c>
      <c r="AQ121" s="1021"/>
      <c r="AR121" s="1021"/>
      <c r="AS121" s="1021"/>
      <c r="AT121" s="1022"/>
      <c r="AU121" s="1050"/>
      <c r="AV121" s="1051"/>
      <c r="AW121" s="1051"/>
      <c r="AX121" s="1051"/>
      <c r="AY121" s="1052"/>
      <c r="AZ121" s="1007" t="s">
        <v>470</v>
      </c>
      <c r="BA121" s="1008"/>
      <c r="BB121" s="1008"/>
      <c r="BC121" s="1008"/>
      <c r="BD121" s="1008"/>
      <c r="BE121" s="1008"/>
      <c r="BF121" s="1008"/>
      <c r="BG121" s="1008"/>
      <c r="BH121" s="1008"/>
      <c r="BI121" s="1008"/>
      <c r="BJ121" s="1008"/>
      <c r="BK121" s="1008"/>
      <c r="BL121" s="1008"/>
      <c r="BM121" s="1008"/>
      <c r="BN121" s="1008"/>
      <c r="BO121" s="1008"/>
      <c r="BP121" s="1009"/>
      <c r="BQ121" s="977">
        <v>7241142</v>
      </c>
      <c r="BR121" s="978"/>
      <c r="BS121" s="978"/>
      <c r="BT121" s="978"/>
      <c r="BU121" s="978"/>
      <c r="BV121" s="978">
        <v>7441764</v>
      </c>
      <c r="BW121" s="978"/>
      <c r="BX121" s="978"/>
      <c r="BY121" s="978"/>
      <c r="BZ121" s="978"/>
      <c r="CA121" s="978">
        <v>8220901</v>
      </c>
      <c r="CB121" s="978"/>
      <c r="CC121" s="978"/>
      <c r="CD121" s="978"/>
      <c r="CE121" s="978"/>
      <c r="CF121" s="972">
        <v>60.5</v>
      </c>
      <c r="CG121" s="973"/>
      <c r="CH121" s="973"/>
      <c r="CI121" s="973"/>
      <c r="CJ121" s="973"/>
      <c r="CK121" s="1068"/>
      <c r="CL121" s="1069"/>
      <c r="CM121" s="1069"/>
      <c r="CN121" s="1069"/>
      <c r="CO121" s="1070"/>
      <c r="CP121" s="1078" t="s">
        <v>471</v>
      </c>
      <c r="CQ121" s="1079"/>
      <c r="CR121" s="1079"/>
      <c r="CS121" s="1079"/>
      <c r="CT121" s="1079"/>
      <c r="CU121" s="1079"/>
      <c r="CV121" s="1079"/>
      <c r="CW121" s="1079"/>
      <c r="CX121" s="1079"/>
      <c r="CY121" s="1079"/>
      <c r="CZ121" s="1079"/>
      <c r="DA121" s="1079"/>
      <c r="DB121" s="1079"/>
      <c r="DC121" s="1079"/>
      <c r="DD121" s="1079"/>
      <c r="DE121" s="1079"/>
      <c r="DF121" s="1080"/>
      <c r="DG121" s="977">
        <v>115971</v>
      </c>
      <c r="DH121" s="978"/>
      <c r="DI121" s="978"/>
      <c r="DJ121" s="978"/>
      <c r="DK121" s="978"/>
      <c r="DL121" s="978">
        <v>92751</v>
      </c>
      <c r="DM121" s="978"/>
      <c r="DN121" s="978"/>
      <c r="DO121" s="978"/>
      <c r="DP121" s="978"/>
      <c r="DQ121" s="978">
        <v>130018</v>
      </c>
      <c r="DR121" s="978"/>
      <c r="DS121" s="978"/>
      <c r="DT121" s="978"/>
      <c r="DU121" s="978"/>
      <c r="DV121" s="979">
        <v>1</v>
      </c>
      <c r="DW121" s="979"/>
      <c r="DX121" s="979"/>
      <c r="DY121" s="979"/>
      <c r="DZ121" s="980"/>
    </row>
    <row r="122" spans="1:130" s="248" customFormat="1" ht="26.25" customHeight="1" x14ac:dyDescent="0.15">
      <c r="A122" s="1117"/>
      <c r="B122" s="1004"/>
      <c r="C122" s="974" t="s">
        <v>451</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231</v>
      </c>
      <c r="AB122" s="1017"/>
      <c r="AC122" s="1017"/>
      <c r="AD122" s="1017"/>
      <c r="AE122" s="1018"/>
      <c r="AF122" s="1019" t="s">
        <v>231</v>
      </c>
      <c r="AG122" s="1017"/>
      <c r="AH122" s="1017"/>
      <c r="AI122" s="1017"/>
      <c r="AJ122" s="1018"/>
      <c r="AK122" s="1019" t="s">
        <v>231</v>
      </c>
      <c r="AL122" s="1017"/>
      <c r="AM122" s="1017"/>
      <c r="AN122" s="1017"/>
      <c r="AO122" s="1018"/>
      <c r="AP122" s="1020" t="s">
        <v>437</v>
      </c>
      <c r="AQ122" s="1021"/>
      <c r="AR122" s="1021"/>
      <c r="AS122" s="1021"/>
      <c r="AT122" s="1022"/>
      <c r="AU122" s="1050"/>
      <c r="AV122" s="1051"/>
      <c r="AW122" s="1051"/>
      <c r="AX122" s="1051"/>
      <c r="AY122" s="1052"/>
      <c r="AZ122" s="1032" t="s">
        <v>472</v>
      </c>
      <c r="BA122" s="1023"/>
      <c r="BB122" s="1023"/>
      <c r="BC122" s="1023"/>
      <c r="BD122" s="1023"/>
      <c r="BE122" s="1023"/>
      <c r="BF122" s="1023"/>
      <c r="BG122" s="1023"/>
      <c r="BH122" s="1023"/>
      <c r="BI122" s="1023"/>
      <c r="BJ122" s="1023"/>
      <c r="BK122" s="1023"/>
      <c r="BL122" s="1023"/>
      <c r="BM122" s="1023"/>
      <c r="BN122" s="1023"/>
      <c r="BO122" s="1023"/>
      <c r="BP122" s="1024"/>
      <c r="BQ122" s="1055">
        <v>19093336</v>
      </c>
      <c r="BR122" s="1056"/>
      <c r="BS122" s="1056"/>
      <c r="BT122" s="1056"/>
      <c r="BU122" s="1056"/>
      <c r="BV122" s="1056">
        <v>19147370</v>
      </c>
      <c r="BW122" s="1056"/>
      <c r="BX122" s="1056"/>
      <c r="BY122" s="1056"/>
      <c r="BZ122" s="1056"/>
      <c r="CA122" s="1056">
        <v>19024006</v>
      </c>
      <c r="CB122" s="1056"/>
      <c r="CC122" s="1056"/>
      <c r="CD122" s="1056"/>
      <c r="CE122" s="1056"/>
      <c r="CF122" s="1076">
        <v>140</v>
      </c>
      <c r="CG122" s="1077"/>
      <c r="CH122" s="1077"/>
      <c r="CI122" s="1077"/>
      <c r="CJ122" s="1077"/>
      <c r="CK122" s="1068"/>
      <c r="CL122" s="1069"/>
      <c r="CM122" s="1069"/>
      <c r="CN122" s="1069"/>
      <c r="CO122" s="1070"/>
      <c r="CP122" s="1078" t="s">
        <v>404</v>
      </c>
      <c r="CQ122" s="1079"/>
      <c r="CR122" s="1079"/>
      <c r="CS122" s="1079"/>
      <c r="CT122" s="1079"/>
      <c r="CU122" s="1079"/>
      <c r="CV122" s="1079"/>
      <c r="CW122" s="1079"/>
      <c r="CX122" s="1079"/>
      <c r="CY122" s="1079"/>
      <c r="CZ122" s="1079"/>
      <c r="DA122" s="1079"/>
      <c r="DB122" s="1079"/>
      <c r="DC122" s="1079"/>
      <c r="DD122" s="1079"/>
      <c r="DE122" s="1079"/>
      <c r="DF122" s="1080"/>
      <c r="DG122" s="977" t="s">
        <v>437</v>
      </c>
      <c r="DH122" s="978"/>
      <c r="DI122" s="978"/>
      <c r="DJ122" s="978"/>
      <c r="DK122" s="978"/>
      <c r="DL122" s="978" t="s">
        <v>437</v>
      </c>
      <c r="DM122" s="978"/>
      <c r="DN122" s="978"/>
      <c r="DO122" s="978"/>
      <c r="DP122" s="978"/>
      <c r="DQ122" s="978" t="s">
        <v>437</v>
      </c>
      <c r="DR122" s="978"/>
      <c r="DS122" s="978"/>
      <c r="DT122" s="978"/>
      <c r="DU122" s="978"/>
      <c r="DV122" s="979" t="s">
        <v>437</v>
      </c>
      <c r="DW122" s="979"/>
      <c r="DX122" s="979"/>
      <c r="DY122" s="979"/>
      <c r="DZ122" s="980"/>
    </row>
    <row r="123" spans="1:130" s="248" customFormat="1" ht="26.25" customHeight="1" x14ac:dyDescent="0.15">
      <c r="A123" s="1117"/>
      <c r="B123" s="1004"/>
      <c r="C123" s="974" t="s">
        <v>457</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231</v>
      </c>
      <c r="AB123" s="1017"/>
      <c r="AC123" s="1017"/>
      <c r="AD123" s="1017"/>
      <c r="AE123" s="1018"/>
      <c r="AF123" s="1019" t="s">
        <v>437</v>
      </c>
      <c r="AG123" s="1017"/>
      <c r="AH123" s="1017"/>
      <c r="AI123" s="1017"/>
      <c r="AJ123" s="1018"/>
      <c r="AK123" s="1019" t="s">
        <v>437</v>
      </c>
      <c r="AL123" s="1017"/>
      <c r="AM123" s="1017"/>
      <c r="AN123" s="1017"/>
      <c r="AO123" s="1018"/>
      <c r="AP123" s="1020" t="s">
        <v>437</v>
      </c>
      <c r="AQ123" s="1021"/>
      <c r="AR123" s="1021"/>
      <c r="AS123" s="1021"/>
      <c r="AT123" s="1022"/>
      <c r="AU123" s="1053"/>
      <c r="AV123" s="1054"/>
      <c r="AW123" s="1054"/>
      <c r="AX123" s="1054"/>
      <c r="AY123" s="1054"/>
      <c r="AZ123" s="279" t="s">
        <v>184</v>
      </c>
      <c r="BA123" s="279"/>
      <c r="BB123" s="279"/>
      <c r="BC123" s="279"/>
      <c r="BD123" s="279"/>
      <c r="BE123" s="279"/>
      <c r="BF123" s="279"/>
      <c r="BG123" s="279"/>
      <c r="BH123" s="279"/>
      <c r="BI123" s="279"/>
      <c r="BJ123" s="279"/>
      <c r="BK123" s="279"/>
      <c r="BL123" s="279"/>
      <c r="BM123" s="279"/>
      <c r="BN123" s="279"/>
      <c r="BO123" s="1033" t="s">
        <v>473</v>
      </c>
      <c r="BP123" s="1064"/>
      <c r="BQ123" s="1123">
        <v>32981353</v>
      </c>
      <c r="BR123" s="1124"/>
      <c r="BS123" s="1124"/>
      <c r="BT123" s="1124"/>
      <c r="BU123" s="1124"/>
      <c r="BV123" s="1124">
        <v>33701160</v>
      </c>
      <c r="BW123" s="1124"/>
      <c r="BX123" s="1124"/>
      <c r="BY123" s="1124"/>
      <c r="BZ123" s="1124"/>
      <c r="CA123" s="1124">
        <v>34541438</v>
      </c>
      <c r="CB123" s="1124"/>
      <c r="CC123" s="1124"/>
      <c r="CD123" s="1124"/>
      <c r="CE123" s="1124"/>
      <c r="CF123" s="1057"/>
      <c r="CG123" s="1058"/>
      <c r="CH123" s="1058"/>
      <c r="CI123" s="1058"/>
      <c r="CJ123" s="1059"/>
      <c r="CK123" s="1068"/>
      <c r="CL123" s="1069"/>
      <c r="CM123" s="1069"/>
      <c r="CN123" s="1069"/>
      <c r="CO123" s="1070"/>
      <c r="CP123" s="1078" t="s">
        <v>474</v>
      </c>
      <c r="CQ123" s="1079"/>
      <c r="CR123" s="1079"/>
      <c r="CS123" s="1079"/>
      <c r="CT123" s="1079"/>
      <c r="CU123" s="1079"/>
      <c r="CV123" s="1079"/>
      <c r="CW123" s="1079"/>
      <c r="CX123" s="1079"/>
      <c r="CY123" s="1079"/>
      <c r="CZ123" s="1079"/>
      <c r="DA123" s="1079"/>
      <c r="DB123" s="1079"/>
      <c r="DC123" s="1079"/>
      <c r="DD123" s="1079"/>
      <c r="DE123" s="1079"/>
      <c r="DF123" s="1080"/>
      <c r="DG123" s="1016" t="s">
        <v>231</v>
      </c>
      <c r="DH123" s="1017"/>
      <c r="DI123" s="1017"/>
      <c r="DJ123" s="1017"/>
      <c r="DK123" s="1018"/>
      <c r="DL123" s="1019" t="s">
        <v>231</v>
      </c>
      <c r="DM123" s="1017"/>
      <c r="DN123" s="1017"/>
      <c r="DO123" s="1017"/>
      <c r="DP123" s="1018"/>
      <c r="DQ123" s="1019" t="s">
        <v>231</v>
      </c>
      <c r="DR123" s="1017"/>
      <c r="DS123" s="1017"/>
      <c r="DT123" s="1017"/>
      <c r="DU123" s="1018"/>
      <c r="DV123" s="1020" t="s">
        <v>231</v>
      </c>
      <c r="DW123" s="1021"/>
      <c r="DX123" s="1021"/>
      <c r="DY123" s="1021"/>
      <c r="DZ123" s="1022"/>
    </row>
    <row r="124" spans="1:130" s="248" customFormat="1" ht="26.25" customHeight="1" thickBot="1" x14ac:dyDescent="0.2">
      <c r="A124" s="1117"/>
      <c r="B124" s="1004"/>
      <c r="C124" s="974" t="s">
        <v>460</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231</v>
      </c>
      <c r="AB124" s="1017"/>
      <c r="AC124" s="1017"/>
      <c r="AD124" s="1017"/>
      <c r="AE124" s="1018"/>
      <c r="AF124" s="1019" t="s">
        <v>475</v>
      </c>
      <c r="AG124" s="1017"/>
      <c r="AH124" s="1017"/>
      <c r="AI124" s="1017"/>
      <c r="AJ124" s="1018"/>
      <c r="AK124" s="1019" t="s">
        <v>476</v>
      </c>
      <c r="AL124" s="1017"/>
      <c r="AM124" s="1017"/>
      <c r="AN124" s="1017"/>
      <c r="AO124" s="1018"/>
      <c r="AP124" s="1020" t="s">
        <v>231</v>
      </c>
      <c r="AQ124" s="1021"/>
      <c r="AR124" s="1021"/>
      <c r="AS124" s="1021"/>
      <c r="AT124" s="1022"/>
      <c r="AU124" s="1119" t="s">
        <v>477</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103.3</v>
      </c>
      <c r="BR124" s="1086"/>
      <c r="BS124" s="1086"/>
      <c r="BT124" s="1086"/>
      <c r="BU124" s="1086"/>
      <c r="BV124" s="1086">
        <v>86.7</v>
      </c>
      <c r="BW124" s="1086"/>
      <c r="BX124" s="1086"/>
      <c r="BY124" s="1086"/>
      <c r="BZ124" s="1086"/>
      <c r="CA124" s="1086">
        <v>69.400000000000006</v>
      </c>
      <c r="CB124" s="1086"/>
      <c r="CC124" s="1086"/>
      <c r="CD124" s="1086"/>
      <c r="CE124" s="1086"/>
      <c r="CF124" s="1087"/>
      <c r="CG124" s="1088"/>
      <c r="CH124" s="1088"/>
      <c r="CI124" s="1088"/>
      <c r="CJ124" s="1089"/>
      <c r="CK124" s="1071"/>
      <c r="CL124" s="1071"/>
      <c r="CM124" s="1071"/>
      <c r="CN124" s="1071"/>
      <c r="CO124" s="1072"/>
      <c r="CP124" s="1078" t="s">
        <v>478</v>
      </c>
      <c r="CQ124" s="1079"/>
      <c r="CR124" s="1079"/>
      <c r="CS124" s="1079"/>
      <c r="CT124" s="1079"/>
      <c r="CU124" s="1079"/>
      <c r="CV124" s="1079"/>
      <c r="CW124" s="1079"/>
      <c r="CX124" s="1079"/>
      <c r="CY124" s="1079"/>
      <c r="CZ124" s="1079"/>
      <c r="DA124" s="1079"/>
      <c r="DB124" s="1079"/>
      <c r="DC124" s="1079"/>
      <c r="DD124" s="1079"/>
      <c r="DE124" s="1079"/>
      <c r="DF124" s="1080"/>
      <c r="DG124" s="1063">
        <v>888367</v>
      </c>
      <c r="DH124" s="1042"/>
      <c r="DI124" s="1042"/>
      <c r="DJ124" s="1042"/>
      <c r="DK124" s="1043"/>
      <c r="DL124" s="1041" t="s">
        <v>231</v>
      </c>
      <c r="DM124" s="1042"/>
      <c r="DN124" s="1042"/>
      <c r="DO124" s="1042"/>
      <c r="DP124" s="1043"/>
      <c r="DQ124" s="1041" t="s">
        <v>231</v>
      </c>
      <c r="DR124" s="1042"/>
      <c r="DS124" s="1042"/>
      <c r="DT124" s="1042"/>
      <c r="DU124" s="1043"/>
      <c r="DV124" s="1044" t="s">
        <v>231</v>
      </c>
      <c r="DW124" s="1045"/>
      <c r="DX124" s="1045"/>
      <c r="DY124" s="1045"/>
      <c r="DZ124" s="1046"/>
    </row>
    <row r="125" spans="1:130" s="248" customFormat="1" ht="26.25" customHeight="1" x14ac:dyDescent="0.15">
      <c r="A125" s="1117"/>
      <c r="B125" s="1004"/>
      <c r="C125" s="974" t="s">
        <v>462</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475</v>
      </c>
      <c r="AB125" s="1017"/>
      <c r="AC125" s="1017"/>
      <c r="AD125" s="1017"/>
      <c r="AE125" s="1018"/>
      <c r="AF125" s="1019" t="s">
        <v>479</v>
      </c>
      <c r="AG125" s="1017"/>
      <c r="AH125" s="1017"/>
      <c r="AI125" s="1017"/>
      <c r="AJ125" s="1018"/>
      <c r="AK125" s="1019" t="s">
        <v>231</v>
      </c>
      <c r="AL125" s="1017"/>
      <c r="AM125" s="1017"/>
      <c r="AN125" s="1017"/>
      <c r="AO125" s="1018"/>
      <c r="AP125" s="1020" t="s">
        <v>231</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480</v>
      </c>
      <c r="CL125" s="1066"/>
      <c r="CM125" s="1066"/>
      <c r="CN125" s="1066"/>
      <c r="CO125" s="1067"/>
      <c r="CP125" s="998" t="s">
        <v>481</v>
      </c>
      <c r="CQ125" s="947"/>
      <c r="CR125" s="947"/>
      <c r="CS125" s="947"/>
      <c r="CT125" s="947"/>
      <c r="CU125" s="947"/>
      <c r="CV125" s="947"/>
      <c r="CW125" s="947"/>
      <c r="CX125" s="947"/>
      <c r="CY125" s="947"/>
      <c r="CZ125" s="947"/>
      <c r="DA125" s="947"/>
      <c r="DB125" s="947"/>
      <c r="DC125" s="947"/>
      <c r="DD125" s="947"/>
      <c r="DE125" s="947"/>
      <c r="DF125" s="948"/>
      <c r="DG125" s="984" t="s">
        <v>231</v>
      </c>
      <c r="DH125" s="985"/>
      <c r="DI125" s="985"/>
      <c r="DJ125" s="985"/>
      <c r="DK125" s="985"/>
      <c r="DL125" s="985" t="s">
        <v>475</v>
      </c>
      <c r="DM125" s="985"/>
      <c r="DN125" s="985"/>
      <c r="DO125" s="985"/>
      <c r="DP125" s="985"/>
      <c r="DQ125" s="985" t="s">
        <v>231</v>
      </c>
      <c r="DR125" s="985"/>
      <c r="DS125" s="985"/>
      <c r="DT125" s="985"/>
      <c r="DU125" s="985"/>
      <c r="DV125" s="986" t="s">
        <v>231</v>
      </c>
      <c r="DW125" s="986"/>
      <c r="DX125" s="986"/>
      <c r="DY125" s="986"/>
      <c r="DZ125" s="987"/>
    </row>
    <row r="126" spans="1:130" s="248" customFormat="1" ht="26.25" customHeight="1" thickBot="1" x14ac:dyDescent="0.2">
      <c r="A126" s="1117"/>
      <c r="B126" s="1004"/>
      <c r="C126" s="974" t="s">
        <v>464</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482</v>
      </c>
      <c r="AB126" s="1017"/>
      <c r="AC126" s="1017"/>
      <c r="AD126" s="1017"/>
      <c r="AE126" s="1018"/>
      <c r="AF126" s="1019" t="s">
        <v>231</v>
      </c>
      <c r="AG126" s="1017"/>
      <c r="AH126" s="1017"/>
      <c r="AI126" s="1017"/>
      <c r="AJ126" s="1018"/>
      <c r="AK126" s="1019" t="s">
        <v>482</v>
      </c>
      <c r="AL126" s="1017"/>
      <c r="AM126" s="1017"/>
      <c r="AN126" s="1017"/>
      <c r="AO126" s="1018"/>
      <c r="AP126" s="1020" t="s">
        <v>475</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483</v>
      </c>
      <c r="CQ126" s="1008"/>
      <c r="CR126" s="1008"/>
      <c r="CS126" s="1008"/>
      <c r="CT126" s="1008"/>
      <c r="CU126" s="1008"/>
      <c r="CV126" s="1008"/>
      <c r="CW126" s="1008"/>
      <c r="CX126" s="1008"/>
      <c r="CY126" s="1008"/>
      <c r="CZ126" s="1008"/>
      <c r="DA126" s="1008"/>
      <c r="DB126" s="1008"/>
      <c r="DC126" s="1008"/>
      <c r="DD126" s="1008"/>
      <c r="DE126" s="1008"/>
      <c r="DF126" s="1009"/>
      <c r="DG126" s="977" t="s">
        <v>231</v>
      </c>
      <c r="DH126" s="978"/>
      <c r="DI126" s="978"/>
      <c r="DJ126" s="978"/>
      <c r="DK126" s="978"/>
      <c r="DL126" s="978" t="s">
        <v>438</v>
      </c>
      <c r="DM126" s="978"/>
      <c r="DN126" s="978"/>
      <c r="DO126" s="978"/>
      <c r="DP126" s="978"/>
      <c r="DQ126" s="978" t="s">
        <v>475</v>
      </c>
      <c r="DR126" s="978"/>
      <c r="DS126" s="978"/>
      <c r="DT126" s="978"/>
      <c r="DU126" s="978"/>
      <c r="DV126" s="979" t="s">
        <v>475</v>
      </c>
      <c r="DW126" s="979"/>
      <c r="DX126" s="979"/>
      <c r="DY126" s="979"/>
      <c r="DZ126" s="980"/>
    </row>
    <row r="127" spans="1:130" s="248" customFormat="1" ht="26.25" customHeight="1" x14ac:dyDescent="0.15">
      <c r="A127" s="1118"/>
      <c r="B127" s="1006"/>
      <c r="C127" s="1060" t="s">
        <v>484</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231</v>
      </c>
      <c r="AB127" s="1017"/>
      <c r="AC127" s="1017"/>
      <c r="AD127" s="1017"/>
      <c r="AE127" s="1018"/>
      <c r="AF127" s="1019" t="s">
        <v>231</v>
      </c>
      <c r="AG127" s="1017"/>
      <c r="AH127" s="1017"/>
      <c r="AI127" s="1017"/>
      <c r="AJ127" s="1018"/>
      <c r="AK127" s="1019" t="s">
        <v>231</v>
      </c>
      <c r="AL127" s="1017"/>
      <c r="AM127" s="1017"/>
      <c r="AN127" s="1017"/>
      <c r="AO127" s="1018"/>
      <c r="AP127" s="1020" t="s">
        <v>231</v>
      </c>
      <c r="AQ127" s="1021"/>
      <c r="AR127" s="1021"/>
      <c r="AS127" s="1021"/>
      <c r="AT127" s="1022"/>
      <c r="AU127" s="284"/>
      <c r="AV127" s="284"/>
      <c r="AW127" s="284"/>
      <c r="AX127" s="1090" t="s">
        <v>485</v>
      </c>
      <c r="AY127" s="1091"/>
      <c r="AZ127" s="1091"/>
      <c r="BA127" s="1091"/>
      <c r="BB127" s="1091"/>
      <c r="BC127" s="1091"/>
      <c r="BD127" s="1091"/>
      <c r="BE127" s="1092"/>
      <c r="BF127" s="1093" t="s">
        <v>486</v>
      </c>
      <c r="BG127" s="1091"/>
      <c r="BH127" s="1091"/>
      <c r="BI127" s="1091"/>
      <c r="BJ127" s="1091"/>
      <c r="BK127" s="1091"/>
      <c r="BL127" s="1092"/>
      <c r="BM127" s="1093" t="s">
        <v>487</v>
      </c>
      <c r="BN127" s="1091"/>
      <c r="BO127" s="1091"/>
      <c r="BP127" s="1091"/>
      <c r="BQ127" s="1091"/>
      <c r="BR127" s="1091"/>
      <c r="BS127" s="1092"/>
      <c r="BT127" s="1093" t="s">
        <v>488</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489</v>
      </c>
      <c r="CQ127" s="1008"/>
      <c r="CR127" s="1008"/>
      <c r="CS127" s="1008"/>
      <c r="CT127" s="1008"/>
      <c r="CU127" s="1008"/>
      <c r="CV127" s="1008"/>
      <c r="CW127" s="1008"/>
      <c r="CX127" s="1008"/>
      <c r="CY127" s="1008"/>
      <c r="CZ127" s="1008"/>
      <c r="DA127" s="1008"/>
      <c r="DB127" s="1008"/>
      <c r="DC127" s="1008"/>
      <c r="DD127" s="1008"/>
      <c r="DE127" s="1008"/>
      <c r="DF127" s="1009"/>
      <c r="DG127" s="977" t="s">
        <v>231</v>
      </c>
      <c r="DH127" s="978"/>
      <c r="DI127" s="978"/>
      <c r="DJ127" s="978"/>
      <c r="DK127" s="978"/>
      <c r="DL127" s="978" t="s">
        <v>231</v>
      </c>
      <c r="DM127" s="978"/>
      <c r="DN127" s="978"/>
      <c r="DO127" s="978"/>
      <c r="DP127" s="978"/>
      <c r="DQ127" s="978" t="s">
        <v>475</v>
      </c>
      <c r="DR127" s="978"/>
      <c r="DS127" s="978"/>
      <c r="DT127" s="978"/>
      <c r="DU127" s="978"/>
      <c r="DV127" s="979" t="s">
        <v>231</v>
      </c>
      <c r="DW127" s="979"/>
      <c r="DX127" s="979"/>
      <c r="DY127" s="979"/>
      <c r="DZ127" s="980"/>
    </row>
    <row r="128" spans="1:130" s="248" customFormat="1" ht="26.25" customHeight="1" thickBot="1" x14ac:dyDescent="0.2">
      <c r="A128" s="1101" t="s">
        <v>490</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491</v>
      </c>
      <c r="X128" s="1103"/>
      <c r="Y128" s="1103"/>
      <c r="Z128" s="1104"/>
      <c r="AA128" s="1105">
        <v>405310</v>
      </c>
      <c r="AB128" s="1106"/>
      <c r="AC128" s="1106"/>
      <c r="AD128" s="1106"/>
      <c r="AE128" s="1107"/>
      <c r="AF128" s="1108">
        <v>578536</v>
      </c>
      <c r="AG128" s="1106"/>
      <c r="AH128" s="1106"/>
      <c r="AI128" s="1106"/>
      <c r="AJ128" s="1107"/>
      <c r="AK128" s="1108">
        <v>536045</v>
      </c>
      <c r="AL128" s="1106"/>
      <c r="AM128" s="1106"/>
      <c r="AN128" s="1106"/>
      <c r="AO128" s="1107"/>
      <c r="AP128" s="1109"/>
      <c r="AQ128" s="1110"/>
      <c r="AR128" s="1110"/>
      <c r="AS128" s="1110"/>
      <c r="AT128" s="1111"/>
      <c r="AU128" s="284"/>
      <c r="AV128" s="284"/>
      <c r="AW128" s="284"/>
      <c r="AX128" s="946" t="s">
        <v>492</v>
      </c>
      <c r="AY128" s="947"/>
      <c r="AZ128" s="947"/>
      <c r="BA128" s="947"/>
      <c r="BB128" s="947"/>
      <c r="BC128" s="947"/>
      <c r="BD128" s="947"/>
      <c r="BE128" s="948"/>
      <c r="BF128" s="1112" t="s">
        <v>231</v>
      </c>
      <c r="BG128" s="1113"/>
      <c r="BH128" s="1113"/>
      <c r="BI128" s="1113"/>
      <c r="BJ128" s="1113"/>
      <c r="BK128" s="1113"/>
      <c r="BL128" s="1114"/>
      <c r="BM128" s="1112">
        <v>12.77</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493</v>
      </c>
      <c r="CQ128" s="1095"/>
      <c r="CR128" s="1095"/>
      <c r="CS128" s="1095"/>
      <c r="CT128" s="1095"/>
      <c r="CU128" s="1095"/>
      <c r="CV128" s="1095"/>
      <c r="CW128" s="1095"/>
      <c r="CX128" s="1095"/>
      <c r="CY128" s="1095"/>
      <c r="CZ128" s="1095"/>
      <c r="DA128" s="1095"/>
      <c r="DB128" s="1095"/>
      <c r="DC128" s="1095"/>
      <c r="DD128" s="1095"/>
      <c r="DE128" s="1095"/>
      <c r="DF128" s="1096"/>
      <c r="DG128" s="1097" t="s">
        <v>231</v>
      </c>
      <c r="DH128" s="1098"/>
      <c r="DI128" s="1098"/>
      <c r="DJ128" s="1098"/>
      <c r="DK128" s="1098"/>
      <c r="DL128" s="1098" t="s">
        <v>231</v>
      </c>
      <c r="DM128" s="1098"/>
      <c r="DN128" s="1098"/>
      <c r="DO128" s="1098"/>
      <c r="DP128" s="1098"/>
      <c r="DQ128" s="1098" t="s">
        <v>231</v>
      </c>
      <c r="DR128" s="1098"/>
      <c r="DS128" s="1098"/>
      <c r="DT128" s="1098"/>
      <c r="DU128" s="1098"/>
      <c r="DV128" s="1099" t="s">
        <v>475</v>
      </c>
      <c r="DW128" s="1099"/>
      <c r="DX128" s="1099"/>
      <c r="DY128" s="1099"/>
      <c r="DZ128" s="1100"/>
    </row>
    <row r="129" spans="1:131" s="248" customFormat="1" ht="26.25" customHeight="1" x14ac:dyDescent="0.15">
      <c r="A129" s="988" t="s">
        <v>106</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494</v>
      </c>
      <c r="X129" s="1132"/>
      <c r="Y129" s="1132"/>
      <c r="Z129" s="1133"/>
      <c r="AA129" s="1016">
        <v>14607562</v>
      </c>
      <c r="AB129" s="1017"/>
      <c r="AC129" s="1017"/>
      <c r="AD129" s="1017"/>
      <c r="AE129" s="1018"/>
      <c r="AF129" s="1019">
        <v>14549262</v>
      </c>
      <c r="AG129" s="1017"/>
      <c r="AH129" s="1017"/>
      <c r="AI129" s="1017"/>
      <c r="AJ129" s="1018"/>
      <c r="AK129" s="1019">
        <v>15110578</v>
      </c>
      <c r="AL129" s="1017"/>
      <c r="AM129" s="1017"/>
      <c r="AN129" s="1017"/>
      <c r="AO129" s="1018"/>
      <c r="AP129" s="1134"/>
      <c r="AQ129" s="1135"/>
      <c r="AR129" s="1135"/>
      <c r="AS129" s="1135"/>
      <c r="AT129" s="1136"/>
      <c r="AU129" s="286"/>
      <c r="AV129" s="286"/>
      <c r="AW129" s="286"/>
      <c r="AX129" s="1125" t="s">
        <v>495</v>
      </c>
      <c r="AY129" s="1008"/>
      <c r="AZ129" s="1008"/>
      <c r="BA129" s="1008"/>
      <c r="BB129" s="1008"/>
      <c r="BC129" s="1008"/>
      <c r="BD129" s="1008"/>
      <c r="BE129" s="1009"/>
      <c r="BF129" s="1126" t="s">
        <v>231</v>
      </c>
      <c r="BG129" s="1127"/>
      <c r="BH129" s="1127"/>
      <c r="BI129" s="1127"/>
      <c r="BJ129" s="1127"/>
      <c r="BK129" s="1127"/>
      <c r="BL129" s="1128"/>
      <c r="BM129" s="1126">
        <v>17.77</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496</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497</v>
      </c>
      <c r="X130" s="1132"/>
      <c r="Y130" s="1132"/>
      <c r="Z130" s="1133"/>
      <c r="AA130" s="1016">
        <v>1539188</v>
      </c>
      <c r="AB130" s="1017"/>
      <c r="AC130" s="1017"/>
      <c r="AD130" s="1017"/>
      <c r="AE130" s="1018"/>
      <c r="AF130" s="1019">
        <v>1517054</v>
      </c>
      <c r="AG130" s="1017"/>
      <c r="AH130" s="1017"/>
      <c r="AI130" s="1017"/>
      <c r="AJ130" s="1018"/>
      <c r="AK130" s="1019">
        <v>1524948</v>
      </c>
      <c r="AL130" s="1017"/>
      <c r="AM130" s="1017"/>
      <c r="AN130" s="1017"/>
      <c r="AO130" s="1018"/>
      <c r="AP130" s="1134"/>
      <c r="AQ130" s="1135"/>
      <c r="AR130" s="1135"/>
      <c r="AS130" s="1135"/>
      <c r="AT130" s="1136"/>
      <c r="AU130" s="286"/>
      <c r="AV130" s="286"/>
      <c r="AW130" s="286"/>
      <c r="AX130" s="1125" t="s">
        <v>498</v>
      </c>
      <c r="AY130" s="1008"/>
      <c r="AZ130" s="1008"/>
      <c r="BA130" s="1008"/>
      <c r="BB130" s="1008"/>
      <c r="BC130" s="1008"/>
      <c r="BD130" s="1008"/>
      <c r="BE130" s="1009"/>
      <c r="BF130" s="1162">
        <v>9.4</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499</v>
      </c>
      <c r="X131" s="1170"/>
      <c r="Y131" s="1170"/>
      <c r="Z131" s="1171"/>
      <c r="AA131" s="1063">
        <v>13068374</v>
      </c>
      <c r="AB131" s="1042"/>
      <c r="AC131" s="1042"/>
      <c r="AD131" s="1042"/>
      <c r="AE131" s="1043"/>
      <c r="AF131" s="1041">
        <v>13032208</v>
      </c>
      <c r="AG131" s="1042"/>
      <c r="AH131" s="1042"/>
      <c r="AI131" s="1042"/>
      <c r="AJ131" s="1043"/>
      <c r="AK131" s="1041">
        <v>13585630</v>
      </c>
      <c r="AL131" s="1042"/>
      <c r="AM131" s="1042"/>
      <c r="AN131" s="1042"/>
      <c r="AO131" s="1043"/>
      <c r="AP131" s="1172"/>
      <c r="AQ131" s="1173"/>
      <c r="AR131" s="1173"/>
      <c r="AS131" s="1173"/>
      <c r="AT131" s="1174"/>
      <c r="AU131" s="286"/>
      <c r="AV131" s="286"/>
      <c r="AW131" s="286"/>
      <c r="AX131" s="1144" t="s">
        <v>500</v>
      </c>
      <c r="AY131" s="1095"/>
      <c r="AZ131" s="1095"/>
      <c r="BA131" s="1095"/>
      <c r="BB131" s="1095"/>
      <c r="BC131" s="1095"/>
      <c r="BD131" s="1095"/>
      <c r="BE131" s="1096"/>
      <c r="BF131" s="1145">
        <v>69.400000000000006</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501</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502</v>
      </c>
      <c r="W132" s="1155"/>
      <c r="X132" s="1155"/>
      <c r="Y132" s="1155"/>
      <c r="Z132" s="1156"/>
      <c r="AA132" s="1157">
        <v>8.8680274990000001</v>
      </c>
      <c r="AB132" s="1158"/>
      <c r="AC132" s="1158"/>
      <c r="AD132" s="1158"/>
      <c r="AE132" s="1159"/>
      <c r="AF132" s="1160">
        <v>9.8522291850000006</v>
      </c>
      <c r="AG132" s="1158"/>
      <c r="AH132" s="1158"/>
      <c r="AI132" s="1158"/>
      <c r="AJ132" s="1159"/>
      <c r="AK132" s="1160">
        <v>9.7452455279999999</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503</v>
      </c>
      <c r="W133" s="1138"/>
      <c r="X133" s="1138"/>
      <c r="Y133" s="1138"/>
      <c r="Z133" s="1139"/>
      <c r="AA133" s="1140">
        <v>10.199999999999999</v>
      </c>
      <c r="AB133" s="1141"/>
      <c r="AC133" s="1141"/>
      <c r="AD133" s="1141"/>
      <c r="AE133" s="1142"/>
      <c r="AF133" s="1140">
        <v>9.4</v>
      </c>
      <c r="AG133" s="1141"/>
      <c r="AH133" s="1141"/>
      <c r="AI133" s="1141"/>
      <c r="AJ133" s="1142"/>
      <c r="AK133" s="1140">
        <v>9.4</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U4H3ckjPQvnQHSVc4nPRVtFanRTOO38fYpX5CegsZbTrWJqVLYk9qvXuV+rWfJwFzQK7OQVz50HV6bAM6KQvWQ==" saltValue="HJX6oav5LbT3ciLLtS6g5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UL+7tPnHxaaAWaskTIIwzJQlhnDVjrCaJZ0FjffQaFPWb30a6kVdTFsdf5dOa8GCXsQ6GYrEP2wuGx6V70cVCQ==" saltValue="r9paY/xTdsJLAOMhqzSjL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xv7g9r0S3UetoWo9hfPuPmmNeJ12cSM2+0oHFaY4xpwgAmmbmKqTv4BxqxrNQROX8E0OSJJO8/ik5Hy6i/CPg==" saltValue="Uv/nonFzrb7KYD0HNikr9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507</v>
      </c>
      <c r="AP7" s="305"/>
      <c r="AQ7" s="306" t="s">
        <v>508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509</v>
      </c>
      <c r="AQ8" s="312" t="s">
        <v>510</v>
      </c>
      <c r="AR8" s="313" t="s">
        <v>511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512</v>
      </c>
      <c r="AL9" s="1178"/>
      <c r="AM9" s="1178"/>
      <c r="AN9" s="1179"/>
      <c r="AO9" s="314">
        <v>5310011</v>
      </c>
      <c r="AP9" s="314">
        <v>68416</v>
      </c>
      <c r="AQ9" s="315">
        <v>63314</v>
      </c>
      <c r="AR9" s="316">
        <v>8.1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513</v>
      </c>
      <c r="AL10" s="1178"/>
      <c r="AM10" s="1178"/>
      <c r="AN10" s="1179"/>
      <c r="AO10" s="317">
        <v>146494</v>
      </c>
      <c r="AP10" s="317">
        <v>1887</v>
      </c>
      <c r="AQ10" s="318">
        <v>6537</v>
      </c>
      <c r="AR10" s="319">
        <v>-71.099999999999994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514</v>
      </c>
      <c r="AL11" s="1178"/>
      <c r="AM11" s="1178"/>
      <c r="AN11" s="1179"/>
      <c r="AO11" s="317">
        <v>17506</v>
      </c>
      <c r="AP11" s="317">
        <v>226</v>
      </c>
      <c r="AQ11" s="318">
        <v>1199</v>
      </c>
      <c r="AR11" s="319">
        <v>-81.2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515</v>
      </c>
      <c r="AL12" s="1178"/>
      <c r="AM12" s="1178"/>
      <c r="AN12" s="1179"/>
      <c r="AO12" s="317" t="s">
        <v>516</v>
      </c>
      <c r="AP12" s="317" t="s">
        <v>516</v>
      </c>
      <c r="AQ12" s="318">
        <v>6</v>
      </c>
      <c r="AR12" s="319" t="s">
        <v>516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517</v>
      </c>
      <c r="AL13" s="1178"/>
      <c r="AM13" s="1178"/>
      <c r="AN13" s="1179"/>
      <c r="AO13" s="317">
        <v>219280</v>
      </c>
      <c r="AP13" s="317">
        <v>2825</v>
      </c>
      <c r="AQ13" s="318">
        <v>2551</v>
      </c>
      <c r="AR13" s="319">
        <v>10.7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518</v>
      </c>
      <c r="AL14" s="1178"/>
      <c r="AM14" s="1178"/>
      <c r="AN14" s="1179"/>
      <c r="AO14" s="317">
        <v>18172</v>
      </c>
      <c r="AP14" s="317">
        <v>234</v>
      </c>
      <c r="AQ14" s="318">
        <v>1371</v>
      </c>
      <c r="AR14" s="319">
        <v>-82.9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519</v>
      </c>
      <c r="AL15" s="1184"/>
      <c r="AM15" s="1184"/>
      <c r="AN15" s="1185"/>
      <c r="AO15" s="317">
        <v>-148692</v>
      </c>
      <c r="AP15" s="317">
        <v>-1916</v>
      </c>
      <c r="AQ15" s="318">
        <v>-3830</v>
      </c>
      <c r="AR15" s="319">
        <v>-50</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184</v>
      </c>
      <c r="AL16" s="1184"/>
      <c r="AM16" s="1184"/>
      <c r="AN16" s="1185"/>
      <c r="AO16" s="317">
        <v>5562771</v>
      </c>
      <c r="AP16" s="317">
        <v>71672</v>
      </c>
      <c r="AQ16" s="318">
        <v>71148</v>
      </c>
      <c r="AR16" s="319">
        <v>0.7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521</v>
      </c>
      <c r="AP20" s="326" t="s">
        <v>522</v>
      </c>
      <c r="AQ20" s="327" t="s">
        <v>523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524</v>
      </c>
      <c r="AL21" s="1187"/>
      <c r="AM21" s="1187"/>
      <c r="AN21" s="1188"/>
      <c r="AO21" s="330">
        <v>6.21</v>
      </c>
      <c r="AP21" s="331">
        <v>6.38</v>
      </c>
      <c r="AQ21" s="332">
        <v>-0.17</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525</v>
      </c>
      <c r="AL22" s="1187"/>
      <c r="AM22" s="1187"/>
      <c r="AN22" s="1188"/>
      <c r="AO22" s="335">
        <v>98.3</v>
      </c>
      <c r="AP22" s="336">
        <v>98.2</v>
      </c>
      <c r="AQ22" s="337">
        <v>0.1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507</v>
      </c>
      <c r="AP30" s="305"/>
      <c r="AQ30" s="306" t="s">
        <v>508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509</v>
      </c>
      <c r="AQ31" s="312" t="s">
        <v>510</v>
      </c>
      <c r="AR31" s="313" t="s">
        <v>511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529</v>
      </c>
      <c r="AL32" s="1181"/>
      <c r="AM32" s="1181"/>
      <c r="AN32" s="1182"/>
      <c r="AO32" s="345">
        <v>2930374</v>
      </c>
      <c r="AP32" s="345">
        <v>37756</v>
      </c>
      <c r="AQ32" s="346">
        <v>34974</v>
      </c>
      <c r="AR32" s="347">
        <v>8</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530</v>
      </c>
      <c r="AL33" s="1181"/>
      <c r="AM33" s="1181"/>
      <c r="AN33" s="1182"/>
      <c r="AO33" s="345" t="s">
        <v>516</v>
      </c>
      <c r="AP33" s="345" t="s">
        <v>516</v>
      </c>
      <c r="AQ33" s="346" t="s">
        <v>516</v>
      </c>
      <c r="AR33" s="347" t="s">
        <v>516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531</v>
      </c>
      <c r="AL34" s="1181"/>
      <c r="AM34" s="1181"/>
      <c r="AN34" s="1182"/>
      <c r="AO34" s="345" t="s">
        <v>516</v>
      </c>
      <c r="AP34" s="345" t="s">
        <v>516</v>
      </c>
      <c r="AQ34" s="346">
        <v>13</v>
      </c>
      <c r="AR34" s="347" t="s">
        <v>516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532</v>
      </c>
      <c r="AL35" s="1181"/>
      <c r="AM35" s="1181"/>
      <c r="AN35" s="1182"/>
      <c r="AO35" s="345">
        <v>73761</v>
      </c>
      <c r="AP35" s="345">
        <v>950</v>
      </c>
      <c r="AQ35" s="346">
        <v>9202</v>
      </c>
      <c r="AR35" s="347">
        <v>-89.7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533</v>
      </c>
      <c r="AL36" s="1181"/>
      <c r="AM36" s="1181"/>
      <c r="AN36" s="1182"/>
      <c r="AO36" s="345">
        <v>380811</v>
      </c>
      <c r="AP36" s="345">
        <v>4906</v>
      </c>
      <c r="AQ36" s="346">
        <v>1932</v>
      </c>
      <c r="AR36" s="347">
        <v>153.9</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534</v>
      </c>
      <c r="AL37" s="1181"/>
      <c r="AM37" s="1181"/>
      <c r="AN37" s="1182"/>
      <c r="AO37" s="345" t="s">
        <v>516</v>
      </c>
      <c r="AP37" s="345" t="s">
        <v>516</v>
      </c>
      <c r="AQ37" s="346">
        <v>1045</v>
      </c>
      <c r="AR37" s="347" t="s">
        <v>516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535</v>
      </c>
      <c r="AL38" s="1190"/>
      <c r="AM38" s="1190"/>
      <c r="AN38" s="1191"/>
      <c r="AO38" s="348" t="s">
        <v>516</v>
      </c>
      <c r="AP38" s="348" t="s">
        <v>516</v>
      </c>
      <c r="AQ38" s="349">
        <v>1</v>
      </c>
      <c r="AR38" s="337" t="s">
        <v>516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536</v>
      </c>
      <c r="AL39" s="1190"/>
      <c r="AM39" s="1190"/>
      <c r="AN39" s="1191"/>
      <c r="AO39" s="345">
        <v>-536045</v>
      </c>
      <c r="AP39" s="345">
        <v>-6907</v>
      </c>
      <c r="AQ39" s="346">
        <v>-6121</v>
      </c>
      <c r="AR39" s="347">
        <v>12.8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537</v>
      </c>
      <c r="AL40" s="1181"/>
      <c r="AM40" s="1181"/>
      <c r="AN40" s="1182"/>
      <c r="AO40" s="345">
        <v>-1524948</v>
      </c>
      <c r="AP40" s="345">
        <v>-19648</v>
      </c>
      <c r="AQ40" s="346">
        <v>-29274</v>
      </c>
      <c r="AR40" s="347">
        <v>-32.9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297</v>
      </c>
      <c r="AL41" s="1193"/>
      <c r="AM41" s="1193"/>
      <c r="AN41" s="1194"/>
      <c r="AO41" s="345">
        <v>1323953</v>
      </c>
      <c r="AP41" s="345">
        <v>17058</v>
      </c>
      <c r="AQ41" s="346">
        <v>11772</v>
      </c>
      <c r="AR41" s="347">
        <v>44.9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507</v>
      </c>
      <c r="AN49" s="1197" t="s">
        <v>541</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542</v>
      </c>
      <c r="AO50" s="362" t="s">
        <v>543</v>
      </c>
      <c r="AP50" s="363" t="s">
        <v>544</v>
      </c>
      <c r="AQ50" s="364" t="s">
        <v>545</v>
      </c>
      <c r="AR50" s="365" t="s">
        <v>546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547</v>
      </c>
      <c r="AL51" s="358"/>
      <c r="AM51" s="366">
        <v>1881290</v>
      </c>
      <c r="AN51" s="367">
        <v>24158</v>
      </c>
      <c r="AO51" s="368">
        <v>-51.6</v>
      </c>
      <c r="AP51" s="369">
        <v>44504</v>
      </c>
      <c r="AQ51" s="370">
        <v>-5.9</v>
      </c>
      <c r="AR51" s="371">
        <v>-45.7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548</v>
      </c>
      <c r="AM52" s="374">
        <v>1697343</v>
      </c>
      <c r="AN52" s="375">
        <v>21795</v>
      </c>
      <c r="AO52" s="376">
        <v>-43.4</v>
      </c>
      <c r="AP52" s="377">
        <v>25876</v>
      </c>
      <c r="AQ52" s="378">
        <v>7.4</v>
      </c>
      <c r="AR52" s="379">
        <v>-50.8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549</v>
      </c>
      <c r="AL53" s="358"/>
      <c r="AM53" s="366">
        <v>1851857</v>
      </c>
      <c r="AN53" s="367">
        <v>23773</v>
      </c>
      <c r="AO53" s="368">
        <v>-1.6</v>
      </c>
      <c r="AP53" s="369">
        <v>47820</v>
      </c>
      <c r="AQ53" s="370">
        <v>7.5</v>
      </c>
      <c r="AR53" s="371">
        <v>-9.1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548</v>
      </c>
      <c r="AM54" s="374">
        <v>1788205</v>
      </c>
      <c r="AN54" s="375">
        <v>22955</v>
      </c>
      <c r="AO54" s="376">
        <v>5.3</v>
      </c>
      <c r="AP54" s="377">
        <v>25855</v>
      </c>
      <c r="AQ54" s="378">
        <v>-0.1</v>
      </c>
      <c r="AR54" s="379">
        <v>5.4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550</v>
      </c>
      <c r="AL55" s="358"/>
      <c r="AM55" s="366">
        <v>1667258</v>
      </c>
      <c r="AN55" s="367">
        <v>21402</v>
      </c>
      <c r="AO55" s="368">
        <v>-10</v>
      </c>
      <c r="AP55" s="369">
        <v>41934</v>
      </c>
      <c r="AQ55" s="370">
        <v>-12.3</v>
      </c>
      <c r="AR55" s="371">
        <v>2.2999999999999998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548</v>
      </c>
      <c r="AM56" s="374">
        <v>1417557</v>
      </c>
      <c r="AN56" s="375">
        <v>18197</v>
      </c>
      <c r="AO56" s="376">
        <v>-20.7</v>
      </c>
      <c r="AP56" s="377">
        <v>23352</v>
      </c>
      <c r="AQ56" s="378">
        <v>-9.6999999999999993</v>
      </c>
      <c r="AR56" s="379">
        <v>-11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551</v>
      </c>
      <c r="AL57" s="358"/>
      <c r="AM57" s="366">
        <v>2402576</v>
      </c>
      <c r="AN57" s="367">
        <v>30948</v>
      </c>
      <c r="AO57" s="368">
        <v>44.6</v>
      </c>
      <c r="AP57" s="369">
        <v>45588</v>
      </c>
      <c r="AQ57" s="370">
        <v>8.6999999999999993</v>
      </c>
      <c r="AR57" s="371">
        <v>35.9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548</v>
      </c>
      <c r="AM58" s="374">
        <v>1251778</v>
      </c>
      <c r="AN58" s="375">
        <v>16125</v>
      </c>
      <c r="AO58" s="376">
        <v>-11.4</v>
      </c>
      <c r="AP58" s="377">
        <v>24150</v>
      </c>
      <c r="AQ58" s="378">
        <v>3.4</v>
      </c>
      <c r="AR58" s="379">
        <v>-14.8</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552</v>
      </c>
      <c r="AL59" s="358"/>
      <c r="AM59" s="366">
        <v>3242115</v>
      </c>
      <c r="AN59" s="367">
        <v>41772</v>
      </c>
      <c r="AO59" s="368">
        <v>35</v>
      </c>
      <c r="AP59" s="369">
        <v>45483</v>
      </c>
      <c r="AQ59" s="370">
        <v>-0.2</v>
      </c>
      <c r="AR59" s="371">
        <v>35.200000000000003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548</v>
      </c>
      <c r="AM60" s="374">
        <v>1408774</v>
      </c>
      <c r="AN60" s="375">
        <v>18151</v>
      </c>
      <c r="AO60" s="376">
        <v>12.6</v>
      </c>
      <c r="AP60" s="377">
        <v>24241</v>
      </c>
      <c r="AQ60" s="378">
        <v>0.4</v>
      </c>
      <c r="AR60" s="379">
        <v>12.2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553</v>
      </c>
      <c r="AL61" s="380"/>
      <c r="AM61" s="381">
        <v>2209019</v>
      </c>
      <c r="AN61" s="382">
        <v>28411</v>
      </c>
      <c r="AO61" s="383">
        <v>3.3</v>
      </c>
      <c r="AP61" s="384">
        <v>45066</v>
      </c>
      <c r="AQ61" s="385">
        <v>-0.4</v>
      </c>
      <c r="AR61" s="371">
        <v>3.7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548</v>
      </c>
      <c r="AM62" s="374">
        <v>1512731</v>
      </c>
      <c r="AN62" s="375">
        <v>19445</v>
      </c>
      <c r="AO62" s="376">
        <v>-11.5</v>
      </c>
      <c r="AP62" s="377">
        <v>24695</v>
      </c>
      <c r="AQ62" s="378">
        <v>0.3</v>
      </c>
      <c r="AR62" s="379">
        <v>-11.8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3/G7KkzoC9oThBGe2Bj1iXp2e9jwMnAL/bNShp7QyI1dCmUAhnJX6R9eh5pXdWoB0qDjphiPXDIzpE+zg1z0lw==" saltValue="tPiHY2Bfkmrb8yw2N7IDQ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555</v>
      </c>
    </row>
    <row r="120" spans="125:125" ht="13.5" hidden="1" customHeight="1" x14ac:dyDescent="0.15"/>
    <row r="121" spans="125:125" ht="13.5" hidden="1" customHeight="1" x14ac:dyDescent="0.15">
      <c r="DU121" s="292"/>
    </row>
  </sheetData>
  <sheetProtection algorithmName="SHA-512" hashValue="7kpLSqG3cQBEU8YAydaEesZVF6mJ+bFByCUEA5+w4qsE0bWl1GRIQ+lisnS6vei5a9Z2imR5Q0ceiGN2XSZgTA==" saltValue="BT6f6T+g/u9amQjF5xsNE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556</v>
      </c>
    </row>
  </sheetData>
  <sheetProtection algorithmName="SHA-512" hashValue="y2LHOZtFlFdbNgngFdMNVx0ZO1dCNYHtuGXpaEv9C9MW50b2R7SQodP5nq2mFk5VsjUNcZbJmg4cLSHR3SP2Tw==" saltValue="69CQQQuuYeF5QtnPNsh2S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00" t="s">
        <v>3</v>
      </c>
      <c r="D47" s="1200"/>
      <c r="E47" s="1201"/>
      <c r="F47" s="11">
        <v>22.11</v>
      </c>
      <c r="G47" s="12">
        <v>23.9</v>
      </c>
      <c r="H47" s="12">
        <v>24.76</v>
      </c>
      <c r="I47" s="12">
        <v>26.29</v>
      </c>
      <c r="J47" s="13">
        <v>25.92</v>
      </c>
    </row>
    <row r="48" spans="2:10" ht="57.75" customHeight="1" x14ac:dyDescent="0.15">
      <c r="B48" s="14"/>
      <c r="C48" s="1202" t="s">
        <v>4</v>
      </c>
      <c r="D48" s="1202"/>
      <c r="E48" s="1203"/>
      <c r="F48" s="15">
        <v>2.96</v>
      </c>
      <c r="G48" s="16">
        <v>2.27</v>
      </c>
      <c r="H48" s="16">
        <v>2.83</v>
      </c>
      <c r="I48" s="16">
        <v>1.25</v>
      </c>
      <c r="J48" s="17">
        <v>2.5</v>
      </c>
    </row>
    <row r="49" spans="2:10" ht="57.75" customHeight="1" thickBot="1" x14ac:dyDescent="0.2">
      <c r="B49" s="18"/>
      <c r="C49" s="1204" t="s">
        <v>5</v>
      </c>
      <c r="D49" s="1204"/>
      <c r="E49" s="1205"/>
      <c r="F49" s="19">
        <v>1.94</v>
      </c>
      <c r="G49" s="20">
        <v>1.1299999999999999</v>
      </c>
      <c r="H49" s="20">
        <v>1.82</v>
      </c>
      <c r="I49" s="20" t="s">
        <v>562</v>
      </c>
      <c r="J49" s="21">
        <v>1.9</v>
      </c>
    </row>
    <row r="50" spans="2:10" ht="13.5" customHeight="1" x14ac:dyDescent="0.15"/>
  </sheetData>
  <sheetProtection algorithmName="SHA-512" hashValue="DmYpYAlTdX94NMVhDdxgtbhsdLzty21MrNj0M2P7otQjrV1mMMlcHv2PNQvz3nK8Tyt2xdNxj8bwD/Z91xmUdw==" saltValue="H2AKRmJIwAOoVTKw6zD5c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2022-03-16T07:11:59Z</cp:lastPrinted>
  <dcterms:created xsi:type="dcterms:W3CDTF">2022-02-02T05:54:46Z</dcterms:created>
  <dcterms:modified xsi:type="dcterms:W3CDTF">2022-03-24T05:10:42Z</dcterms:modified>
  <cp:category/>
</cp:coreProperties>
</file>