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E4CE3B77-DE63-4CA5-AD10-AB0E00DF9358}"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CO34" i="10" l="1"/>
</calcChain>
</file>

<file path=xl/sharedStrings.xml><?xml version="1.0" encoding="utf-8"?>
<sst xmlns="http://schemas.openxmlformats.org/spreadsheetml/2006/main" count="1093" uniqueCount="599">
  <si>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</si>
  <si>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</si>
  <si>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</si>
  <si>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</si>
  <si>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</si>
  <si>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</si>
  <si>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</si>
  <si>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</si>
  <si>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</si>
  <si>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</si>
  <si>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</si>
  <si>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</si>
  <si>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</si>
  <si>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</si>
  <si>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</si>
  <si>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</si>
  <si>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</si>
  <si>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</si>
  <si>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</si>
  <si>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</si>
  <si>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</si>
  <si>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</si>
  <si>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</si>
  <si>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</si>
  <si>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</si>
  <si>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</si>
  <si>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</si>
  <si>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</si>
  <si>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</si>
  <si>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</si>
  <si>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</si>
  <si>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</si>
  <si>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</si>
  <si>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</si>
  <si>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</si>
  <si>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</si>
  <si>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</si>
  <si>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</si>
  <si>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</si>
  <si>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</si>
  <si>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</si>
  <si>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</si>
  <si>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</si>
  <si>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</si>
  <si>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</si>
  <si>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</si>
  <si>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</si>
  <si>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</si>
  <si>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</si>
  <si>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</si>
  <si>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</si>
  <si>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</si>
  <si>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</si>
  <si>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</si>
  <si>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</si>
  <si>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</si>
  <si>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</si>
  <si>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</si>
  <si>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</si>
  <si>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</si>
  <si>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</si>
  <si>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</si>
  <si>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</si>
  <si>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</si>
  <si>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</si>
  <si>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</si>
  <si>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</si>
  <si>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</si>
  <si>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</si>
  <si>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</si>
  <si>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</si>
  <si>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</si>
  <si>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</si>
  <si>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</si>
  <si>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</si>
  <si>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</si>
  <si>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</si>
  <si>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</si>
  <si>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</si>
  <si>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</si>
  <si>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</si>
  <si>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</si>
  <si>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</si>
  <si>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</si>
  <si>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</si>
  <si>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</si>
  <si>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</si>
  <si>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</si>
  <si>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</si>
  <si>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</si>
  <si>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</si>
  <si>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</si>
  <si>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</si>
  <si>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</si>
  <si>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</si>
  <si>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</si>
  <si>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</si>
  <si>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</si>
  <si>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</si>
  <si>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</si>
  <si>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</si>
  <si>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</si>
  <si>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</si>
  <si>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</si>
  <si>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</si>
  <si>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</si>
  <si>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</si>
  <si>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</si>
  <si>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</si>
  <si>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</si>
  <si>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</si>
  <si>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</si>
  <si>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</si>
  <si>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</si>
  <si>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</si>
  <si>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</si>
  <si>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</si>
  <si>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</si>
  <si>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</si>
  <si>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</si>
  <si>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</si>
  <si>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</si>
  <si>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</si>
  <si>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</si>
  <si>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</si>
  <si>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</si>
  <si>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</si>
  <si>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</si>
  <si>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</si>
  <si>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</si>
  <si>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</si>
  <si>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</si>
  <si>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</si>
  <si>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</si>
  <si>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</si>
  <si>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</si>
  <si>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</si>
  <si>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</si>
  <si>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</si>
  <si>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</si>
  <si>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</si>
  <si>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</si>
  <si>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</si>
  <si>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</si>
  <si>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</si>
  <si>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</si>
  <si>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</si>
  <si>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</si>
  <si>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</si>
  <si>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</si>
  <si>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</si>
  <si>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</si>
  <si>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</si>
  <si>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</si>
  <si>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</si>
  <si>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</si>
  <si>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</si>
  <si>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</si>
  <si>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</si>
  <si>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</si>
  <si>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</si>
  <si>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</si>
  <si>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</si>
  <si>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</si>
  <si>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</si>
  <si>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</si>
  <si>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</si>
  <si>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</si>
  <si>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</si>
  <si>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</si>
  <si>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</si>
  <si>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</si>
  <si>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</si>
  <si>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</si>
  <si>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</si>
  <si>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</si>
  <si>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</si>
  <si>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</si>
  <si>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</si>
  <si>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</si>
  <si>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</si>
  <si>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</si>
  <si>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</si>
  <si>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</si>
  <si>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</si>
  <si>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</si>
  <si>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</si>
  <si>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</si>
  <si>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</si>
  <si>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</si>
  <si>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</si>
  <si>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</si>
  <si>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</si>
  <si>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</si>
  <si>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</si>
  <si>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</si>
  <si>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</si>
  <si>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</si>
  <si>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</si>
  <si>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</si>
  <si>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</si>
  <si>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</si>
  <si>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</si>
  <si>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</si>
  <si>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</si>
  <si>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</si>
  <si>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</si>
  <si>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</si>
  <si>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</si>
  <si>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</si>
  <si>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</si>
  <si>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</si>
  <si>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</si>
  <si>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</si>
  <si>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</si>
  <si>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</si>
  <si>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</si>
  <si>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大阪府交野市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</si>
  <si>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</si>
  <si>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</si>
  <si>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</si>
  <si>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</si>
  <si>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</si>
  <si>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</si>
  <si>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</si>
  <si>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</si>
  <si>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</si>
  <si>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</si>
  <si>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</si>
  <si>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</si>
  <si>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</si>
  <si>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</si>
  <si>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</si>
  <si>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</si>
  <si>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</si>
  <si>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</si>
  <si>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</si>
  <si>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</si>
  <si>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</si>
  <si>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</si>
  <si>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</si>
  <si>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</si>
  <si>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</si>
  <si>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</si>
  <si>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</si>
  <si>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</si>
  <si>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</si>
  <si>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</si>
  <si>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</si>
  <si>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</si>
  <si>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</si>
  <si>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</si>
  <si>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</si>
  <si>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</si>
  <si>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</si>
  <si>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</si>
  <si>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</si>
  <si>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</si>
  <si>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</si>
  <si>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</si>
  <si>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</si>
  <si>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</si>
  <si>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</si>
  <si>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</si>
  <si>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</si>
  <si>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</si>
  <si>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</si>
  <si>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</si>
  <si>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</si>
  <si>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</si>
  <si>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</si>
  <si>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</si>
  <si>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</si>
  <si>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</si>
  <si>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</si>
  <si>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</si>
  <si>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</si>
  <si>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</si>
  <si>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</si>
  <si>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</si>
  <si>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</si>
  <si>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</si>
  <si>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</si>
  <si>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</si>
  <si>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</si>
  <si>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</si>
  <si>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</si>
  <si>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</si>
  <si>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</si>
  <si>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</si>
  <si>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</si>
  <si>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</si>
  <si>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</si>
  <si>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</si>
  <si>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</si>
  <si>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</si>
  <si>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</si>
  <si>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</si>
  <si>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</si>
  <si>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</si>
  <si>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</si>
  <si>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</si>
  <si>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</si>
  <si>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</si>
  <si>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</si>
  <si>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</si>
  <si>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</si>
  <si>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</si>
  <si>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</si>
  <si>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</si>
  <si>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</si>
  <si>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</si>
  <si>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</si>
  <si>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</si>
  <si>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</si>
  <si>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</si>
  <si>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</si>
  <si>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</si>
  <si>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</si>
  <si>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</si>
  <si>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</si>
  <si>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</si>
  <si>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</si>
  <si>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</si>
  <si>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</si>
  <si>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</si>
  <si>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</si>
  <si>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</si>
  <si>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</si>
  <si>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</si>
  <si>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</si>
  <si>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</si>
  <si>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</si>
  <si>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</si>
  <si>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</si>
  <si>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</si>
  <si>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</si>
  <si>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</si>
  <si>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</si>
  <si>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</si>
  <si>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</si>
  <si>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</si>
  <si>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</si>
  <si>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</si>
  <si>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</si>
  <si>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</si>
  <si>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</si>
  <si>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</si>
  <si>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</si>
  <si>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</si>
  <si>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</si>
  <si>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</si>
  <si>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</si>
  <si>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</si>
  <si>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</si>
  <si>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</si>
  <si>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</si>
  <si>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</si>
  <si>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</si>
  <si>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</si>
  <si>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</si>
  <si>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</si>
  <si>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</si>
  <si>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</si>
  <si>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</si>
  <si>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</si>
  <si>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</si>
  <si>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</si>
  <si>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</si>
  <si>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</si>
  <si>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大阪府交野市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</si>
  <si>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</si>
  <si>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</si>
  <si>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</si>
  <si>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</si>
  <si>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</si>
  <si>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</si>
  <si>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</si>
  <si>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</si>
  <si>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</si>
  <si>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</si>
  <si>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</si>
  <si>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</si>
  <si>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</si>
  <si>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</si>
  <si>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</si>
  <si>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</si>
  <si>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</si>
  <si>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</si>
  <si>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</si>
  <si>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</si>
  <si>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</si>
  <si>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</si>
  <si>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</si>
  <si>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</si>
  <si>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</si>
  <si>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</si>
  <si>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</si>
  <si>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</si>
  <si>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</si>
  <si>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</si>
  <si>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</si>
  <si>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</si>
  <si>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</si>
  <si>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</si>
  <si>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</si>
  <si>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</si>
  <si>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</si>
  <si>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</si>
  <si>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</si>
  <si>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</si>
  <si>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</si>
  <si>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</si>
  <si>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</si>
  <si>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</si>
  <si>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</si>
  <si>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</si>
  <si>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</si>
  <si>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</si>
  <si>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</si>
  <si>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</si>
  <si>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</si>
  <si>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</si>
  <si>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</si>
  <si>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</si>
  <si>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</si>
  <si>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</si>
  <si>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</si>
  <si>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</si>
  <si>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</si>
  <si>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</si>
  <si>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</si>
  <si>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</si>
  <si>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</si>
  <si>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</si>
  <si>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</si>
  <si>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</si>
  <si>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</si>
  <si>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</si>
  <si>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</si>
  <si>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</si>
  <si>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</si>
  <si>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</si>
  <si>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</si>
  <si>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</si>
  <si>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</si>
  <si>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</si>
  <si>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</si>
  <si>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</si>
  <si>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</si>
  <si>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</si>
  <si>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</si>
  <si>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</si>
  <si>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</si>
  <si>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</si>
  <si>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</si>
  <si>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</si>
  <si>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</si>
  <si>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</si>
  <si>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</si>
  <si>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</si>
  <si>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</si>
  <si>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</si>
  <si>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</si>
  <si>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</si>
  <si>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</si>
  <si>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</si>
  <si>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</si>
  <si>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</si>
  <si>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</si>
  <si>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</si>
  <si>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</si>
  <si>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</si>
  <si>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</si>
  <si>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</si>
  <si>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</si>
  <si>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</si>
  <si>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</si>
  <si>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</si>
  <si>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</si>
  <si>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</si>
  <si>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</si>
  <si>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</si>
  <si>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</si>
  <si>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</si>
  <si>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</si>
  <si>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</si>
  <si>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</si>
  <si>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</si>
  <si>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</si>
  <si>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</si>
  <si>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</si>
  <si>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</si>
  <si>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</si>
  <si>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</si>
  <si>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</si>
  <si>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</si>
  <si>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</si>
  <si>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</si>
  <si>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</si>
  <si>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</si>
  <si>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</si>
  <si>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</si>
  <si>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</si>
  <si>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</si>
  <si>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</si>
  <si>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</si>
  <si>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</si>
  <si>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</si>
  <si>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</si>
  <si>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</si>
  <si>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</si>
  <si>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</si>
  <si>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</si>
  <si>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</si>
  <si>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</si>
  <si>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</si>
  <si>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</si>
  <si>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</si>
  <si>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</si>
  <si>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</si>
  <si>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</si>
  <si>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</si>
  <si>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</si>
  <si>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</si>
  <si>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</si>
  <si>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</si>
  <si>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</si>
  <si>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</si>
  <si>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</si>
  <si>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</si>
  <si>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</si>
  <si>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</si>
  <si>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</si>
  <si>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</si>
  <si>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</si>
  <si>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</si>
  <si>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</si>
  <si>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</si>
  <si>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</si>
  <si>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</si>
  <si>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</si>
  <si>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</si>
  <si>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</si>
  <si>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</si>
  <si>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</si>
  <si>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</si>
  <si>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</si>
  <si>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</si>
  <si>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</si>
  <si>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</si>
  <si>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</si>
  <si>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</si>
  <si>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</si>
  <si>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</si>
  <si>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</si>
  <si>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</si>
  <si>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</si>
  <si>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0.13</t>
  </si>
  <si>
    <t>水道事業会計</t>
  </si>
  <si>
    <t>一般会計</t>
  </si>
  <si>
    <t>下水道事業会計</t>
  </si>
  <si>
    <t>後期高齢者医療特別会計</t>
  </si>
  <si>
    <t>国民健康保険特別会計</t>
  </si>
  <si>
    <t>介護保険特別会計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</si>
  <si>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</si>
  <si>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</si>
  <si>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</si>
  <si>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</si>
  <si>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</si>
  <si>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</si>
  <si>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</si>
  <si>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</si>
  <si>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</si>
  <si>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</si>
  <si>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</si>
  <si>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</si>
  <si>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四條畷市交野市清掃施設組合</t>
    <rPh sb="0" eb="3">
      <t>シジョウナワテ</t>
    </rPh>
    <rPh sb="3" eb="4">
      <t>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</si>
  <si>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</si>
  <si>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</si>
  <si>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</si>
  <si>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</si>
  <si>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t>
    <phoneticPr fontId="2"/>
  </si>
  <si>
    <t>-</t>
    <phoneticPr fontId="2"/>
  </si>
  <si>
    <t>交野市土地開発公社</t>
    <phoneticPr fontId="2"/>
  </si>
  <si>
    <t>〇</t>
    <phoneticPr fontId="2"/>
  </si>
  <si>
    <t>-</t>
    <phoneticPr fontId="2"/>
  </si>
  <si>
    <t>-</t>
    <phoneticPr fontId="2"/>
  </si>
  <si>
    <t>-</t>
    <phoneticPr fontId="2"/>
  </si>
  <si>
    <t>-</t>
    <phoneticPr fontId="2"/>
  </si>
  <si>
    <t>-</t>
    <phoneticPr fontId="2"/>
  </si>
  <si>
    <t>公共施設等整備基金</t>
    <phoneticPr fontId="5"/>
  </si>
  <si>
    <t>都市の緑基金</t>
    <phoneticPr fontId="2"/>
  </si>
  <si>
    <t>社会福祉事業基金</t>
    <phoneticPr fontId="2"/>
  </si>
  <si>
    <t>災害対策基金</t>
    <phoneticPr fontId="2"/>
  </si>
  <si>
    <t>地域保全整備基金</t>
    <phoneticPr fontId="2"/>
  </si>
  <si>
    <t xml:space="preserve"> </t>
    <phoneticPr fontId="5"/>
  </si>
  <si>
    <t>-</t>
    <phoneticPr fontId="2"/>
  </si>
  <si>
    <t>大阪広域水道企業団（工業用水道事業会計）</t>
    <rPh sb="10" eb="13">
      <t>コウギョウヨウ</t>
    </rPh>
    <rPh sb="13" eb="15">
      <t>スイドウ</t>
    </rPh>
    <rPh sb="15" eb="17">
      <t>ジギョウ</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</si>
</sst>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EEA9-421D-BA3B-9621940F6A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21402</c:v>
                </c:pt>
                <c:pt idx="1">
                  <c:v>30948</c:v>
                </c:pt>
                <c:pt idx="2">
                  <c:v>41772</c:v>
                </c:pt>
                <c:pt idx="3">
                  <c:v>43415</c:v>
                </c:pt>
                <c:pt idx="4">
                  <c:v>32652</c:v>
                </c:pt>
              </c:numCache>
            </c:numRef>
          </c:val>
          <c:smooth val="0"/>
          <c:extLst>
            <c:ext xmlns:c16="http://schemas.microsoft.com/office/drawing/2014/chart" uri="{C3380CC4-5D6E-409C-BE32-E72D297353CC}">
              <c16:uniqueId val="{00000001-EEA9-421D-BA3B-9621940F6A5E}"/>
            </c:ext>
          </c:extLst>
        </c:ser>
        <c:dLbls>
          <c:showLegendKey val="0"/>
          <c:showVal val="0"/>
          <c:showCatName val="0"/>
          <c:showSerName val="0"/>
          <c:showPercent val="0"/>
          <c:showBubbleSize val="0"/>
        </c:dLbls>
        <c:marker val="1"/>
        <c:smooth val="0"/>
        <c:axId val="366663288"/>
        <c:axId val="366663672"/>
      </c:lineChart>
      <c:catAx>
        <c:axId val="36666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63672"/>
        <c:crosses val="autoZero"/>
        <c:auto val="1"/>
        <c:lblAlgn val="ctr"/>
        <c:lblOffset val="100"/>
        <c:tickLblSkip val="1"/>
        <c:tickMarkSkip val="1"/>
        <c:noMultiLvlLbl val="0"/>
      </c:catAx>
      <c:valAx>
        <c:axId val="3666636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66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2.83</c:v>
                </c:pt>
                <c:pt idx="1">
                  <c:v>1.25</c:v>
                </c:pt>
                <c:pt idx="2">
                  <c:v>2.5</c:v>
                </c:pt>
                <c:pt idx="3">
                  <c:v>2.79</c:v>
                </c:pt>
                <c:pt idx="4">
                  <c:v>3.52</c:v>
                </c:pt>
              </c:numCache>
            </c:numRef>
          </c:val>
          <c:extLst>
            <c:ext xmlns:c16="http://schemas.microsoft.com/office/drawing/2014/chart" uri="{C3380CC4-5D6E-409C-BE32-E72D297353CC}">
              <c16:uniqueId val="{00000000-6F21-4269-9EB6-34F1005EF3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24.76</c:v>
                </c:pt>
                <c:pt idx="1">
                  <c:v>26.29</c:v>
                </c:pt>
                <c:pt idx="2">
                  <c:v>25.92</c:v>
                </c:pt>
                <c:pt idx="3">
                  <c:v>25.37</c:v>
                </c:pt>
                <c:pt idx="4">
                  <c:v>27.33</c:v>
                </c:pt>
              </c:numCache>
            </c:numRef>
          </c:val>
          <c:extLst>
            <c:ext xmlns:c16="http://schemas.microsoft.com/office/drawing/2014/chart" uri="{C3380CC4-5D6E-409C-BE32-E72D297353CC}">
              <c16:uniqueId val="{00000001-6F21-4269-9EB6-34F1005EF3A0}"/>
            </c:ext>
          </c:extLst>
        </c:ser>
        <c:dLbls>
          <c:showLegendKey val="0"/>
          <c:showVal val="0"/>
          <c:showCatName val="0"/>
          <c:showSerName val="0"/>
          <c:showPercent val="0"/>
          <c:showBubbleSize val="0"/>
        </c:dLbls>
        <c:gapWidth val="250"/>
        <c:overlap val="100"/>
        <c:axId val="490041032"/>
        <c:axId val="490041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1.82</c:v>
                </c:pt>
                <c:pt idx="1">
                  <c:v>-0.13</c:v>
                </c:pt>
                <c:pt idx="2">
                  <c:v>1.9</c:v>
                </c:pt>
                <c:pt idx="3">
                  <c:v>3.8</c:v>
                </c:pt>
                <c:pt idx="4">
                  <c:v>3.11</c:v>
                </c:pt>
              </c:numCache>
            </c:numRef>
          </c:val>
          <c:smooth val="0"/>
          <c:extLst>
            <c:ext xmlns:c16="http://schemas.microsoft.com/office/drawing/2014/chart" uri="{C3380CC4-5D6E-409C-BE32-E72D297353CC}">
              <c16:uniqueId val="{00000002-6F21-4269-9EB6-34F1005EF3A0}"/>
            </c:ext>
          </c:extLst>
        </c:ser>
        <c:dLbls>
          <c:showLegendKey val="0"/>
          <c:showVal val="0"/>
          <c:showCatName val="0"/>
          <c:showSerName val="0"/>
          <c:showPercent val="0"/>
          <c:showBubbleSize val="0"/>
        </c:dLbls>
        <c:marker val="1"/>
        <c:smooth val="0"/>
        <c:axId val="490041032"/>
        <c:axId val="490041416"/>
      </c:lineChart>
      <c:catAx>
        <c:axId val="49004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041416"/>
        <c:crosses val="autoZero"/>
        <c:auto val="1"/>
        <c:lblAlgn val="ctr"/>
        <c:lblOffset val="100"/>
        <c:tickLblSkip val="1"/>
        <c:tickMarkSkip val="1"/>
        <c:noMultiLvlLbl val="0"/>
      </c:catAx>
      <c:valAx>
        <c:axId val="49004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04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FD-4E67-A801-2610FBE36D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FD-4E67-A801-2610FBE36D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FD-4E67-A801-2610FBE36D5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DFD-4E67-A801-2610FBE36D5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1.04</c:v>
                </c:pt>
                <c:pt idx="2">
                  <c:v>#N/A</c:v>
                </c:pt>
                <c:pt idx="3">
                  <c:v>1.1100000000000001</c:v>
                </c:pt>
                <c:pt idx="4">
                  <c:v>#N/A</c:v>
                </c:pt>
                <c:pt idx="5">
                  <c:v>0.98</c:v>
                </c:pt>
                <c:pt idx="6">
                  <c:v>#N/A</c:v>
                </c:pt>
                <c:pt idx="7">
                  <c:v>0.67</c:v>
                </c:pt>
                <c:pt idx="8">
                  <c:v>#N/A</c:v>
                </c:pt>
                <c:pt idx="9">
                  <c:v>0.22</c:v>
                </c:pt>
              </c:numCache>
            </c:numRef>
          </c:val>
          <c:extLst>
            <c:ext xmlns:c16="http://schemas.microsoft.com/office/drawing/2014/chart" uri="{C3380CC4-5D6E-409C-BE32-E72D297353CC}">
              <c16:uniqueId val="{00000004-BDFD-4E67-A801-2610FBE36D5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2.0099999999999998</c:v>
                </c:pt>
                <c:pt idx="2">
                  <c:v>#N/A</c:v>
                </c:pt>
                <c:pt idx="3">
                  <c:v>1.5</c:v>
                </c:pt>
                <c:pt idx="4">
                  <c:v>#N/A</c:v>
                </c:pt>
                <c:pt idx="5">
                  <c:v>1.36</c:v>
                </c:pt>
                <c:pt idx="6">
                  <c:v>#N/A</c:v>
                </c:pt>
                <c:pt idx="7">
                  <c:v>1.1100000000000001</c:v>
                </c:pt>
                <c:pt idx="8">
                  <c:v>#N/A</c:v>
                </c:pt>
                <c:pt idx="9">
                  <c:v>0.7</c:v>
                </c:pt>
              </c:numCache>
            </c:numRef>
          </c:val>
          <c:extLst>
            <c:ext xmlns:c16="http://schemas.microsoft.com/office/drawing/2014/chart" uri="{C3380CC4-5D6E-409C-BE32-E72D297353CC}">
              <c16:uniqueId val="{00000005-BDFD-4E67-A801-2610FBE36D5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0.43</c:v>
                </c:pt>
                <c:pt idx="2">
                  <c:v>#N/A</c:v>
                </c:pt>
                <c:pt idx="3">
                  <c:v>0.25</c:v>
                </c:pt>
                <c:pt idx="4">
                  <c:v>#N/A</c:v>
                </c:pt>
                <c:pt idx="5">
                  <c:v>0</c:v>
                </c:pt>
                <c:pt idx="6">
                  <c:v>#N/A</c:v>
                </c:pt>
                <c:pt idx="7">
                  <c:v>0.39</c:v>
                </c:pt>
                <c:pt idx="8">
                  <c:v>#N/A</c:v>
                </c:pt>
                <c:pt idx="9">
                  <c:v>0.85</c:v>
                </c:pt>
              </c:numCache>
            </c:numRef>
          </c:val>
          <c:extLst>
            <c:ext xmlns:c16="http://schemas.microsoft.com/office/drawing/2014/chart" uri="{C3380CC4-5D6E-409C-BE32-E72D297353CC}">
              <c16:uniqueId val="{00000006-BDFD-4E67-A801-2610FBE36D5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1.1200000000000001</c:v>
                </c:pt>
                <c:pt idx="4">
                  <c:v>#N/A</c:v>
                </c:pt>
                <c:pt idx="5">
                  <c:v>3.13</c:v>
                </c:pt>
                <c:pt idx="6">
                  <c:v>#N/A</c:v>
                </c:pt>
                <c:pt idx="7">
                  <c:v>2.33</c:v>
                </c:pt>
                <c:pt idx="8">
                  <c:v>#N/A</c:v>
                </c:pt>
                <c:pt idx="9">
                  <c:v>3.37</c:v>
                </c:pt>
              </c:numCache>
            </c:numRef>
          </c:val>
          <c:extLst>
            <c:ext xmlns:c16="http://schemas.microsoft.com/office/drawing/2014/chart" uri="{C3380CC4-5D6E-409C-BE32-E72D297353CC}">
              <c16:uniqueId val="{00000007-BDFD-4E67-A801-2610FBE36D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2.83</c:v>
                </c:pt>
                <c:pt idx="2">
                  <c:v>#N/A</c:v>
                </c:pt>
                <c:pt idx="3">
                  <c:v>1.25</c:v>
                </c:pt>
                <c:pt idx="4">
                  <c:v>#N/A</c:v>
                </c:pt>
                <c:pt idx="5">
                  <c:v>2.5</c:v>
                </c:pt>
                <c:pt idx="6">
                  <c:v>#N/A</c:v>
                </c:pt>
                <c:pt idx="7">
                  <c:v>2.78</c:v>
                </c:pt>
                <c:pt idx="8">
                  <c:v>#N/A</c:v>
                </c:pt>
                <c:pt idx="9">
                  <c:v>3.52</c:v>
                </c:pt>
              </c:numCache>
            </c:numRef>
          </c:val>
          <c:extLst>
            <c:ext xmlns:c16="http://schemas.microsoft.com/office/drawing/2014/chart" uri="{C3380CC4-5D6E-409C-BE32-E72D297353CC}">
              <c16:uniqueId val="{00000008-BDFD-4E67-A801-2610FBE36D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18.899999999999999</c:v>
                </c:pt>
                <c:pt idx="2">
                  <c:v>#N/A</c:v>
                </c:pt>
                <c:pt idx="3">
                  <c:v>18.55</c:v>
                </c:pt>
                <c:pt idx="4">
                  <c:v>#N/A</c:v>
                </c:pt>
                <c:pt idx="5">
                  <c:v>17.309999999999999</c:v>
                </c:pt>
                <c:pt idx="6">
                  <c:v>#N/A</c:v>
                </c:pt>
                <c:pt idx="7">
                  <c:v>14.99</c:v>
                </c:pt>
                <c:pt idx="8">
                  <c:v>#N/A</c:v>
                </c:pt>
                <c:pt idx="9">
                  <c:v>14.77</c:v>
                </c:pt>
              </c:numCache>
            </c:numRef>
          </c:val>
          <c:extLst>
            <c:ext xmlns:c16="http://schemas.microsoft.com/office/drawing/2014/chart" uri="{C3380CC4-5D6E-409C-BE32-E72D297353CC}">
              <c16:uniqueId val="{00000009-BDFD-4E67-A801-2610FBE36D5C}"/>
            </c:ext>
          </c:extLst>
        </c:ser>
        <c:dLbls>
          <c:showLegendKey val="0"/>
          <c:showVal val="0"/>
          <c:showCatName val="0"/>
          <c:showSerName val="0"/>
          <c:showPercent val="0"/>
          <c:showBubbleSize val="0"/>
        </c:dLbls>
        <c:gapWidth val="150"/>
        <c:overlap val="100"/>
        <c:axId val="490366872"/>
        <c:axId val="490367256"/>
      </c:barChart>
      <c:catAx>
        <c:axId val="49036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367256"/>
        <c:crosses val="autoZero"/>
        <c:auto val="1"/>
        <c:lblAlgn val="ctr"/>
        <c:lblOffset val="100"/>
        <c:tickLblSkip val="1"/>
        <c:tickMarkSkip val="1"/>
        <c:noMultiLvlLbl val="0"/>
      </c:catAx>
      <c:valAx>
        <c:axId val="490367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366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1944</c:v>
                </c:pt>
                <c:pt idx="5">
                  <c:v>2096</c:v>
                </c:pt>
                <c:pt idx="8">
                  <c:v>2061</c:v>
                </c:pt>
                <c:pt idx="11">
                  <c:v>2090</c:v>
                </c:pt>
                <c:pt idx="14">
                  <c:v>2213</c:v>
                </c:pt>
              </c:numCache>
            </c:numRef>
          </c:val>
          <c:extLst>
            <c:ext xmlns:c16="http://schemas.microsoft.com/office/drawing/2014/chart" uri="{C3380CC4-5D6E-409C-BE32-E72D297353CC}">
              <c16:uniqueId val="{00000000-07E3-4F54-BA2F-F59FEB6D98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E3-4F54-BA2F-F59FEB6D98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E3-4F54-BA2F-F59FEB6D98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172</c:v>
                </c:pt>
                <c:pt idx="3">
                  <c:v>389</c:v>
                </c:pt>
                <c:pt idx="6">
                  <c:v>381</c:v>
                </c:pt>
                <c:pt idx="9">
                  <c:v>402</c:v>
                </c:pt>
                <c:pt idx="12">
                  <c:v>374</c:v>
                </c:pt>
              </c:numCache>
            </c:numRef>
          </c:val>
          <c:extLst>
            <c:ext xmlns:c16="http://schemas.microsoft.com/office/drawing/2014/chart" uri="{C3380CC4-5D6E-409C-BE32-E72D297353CC}">
              <c16:uniqueId val="{00000003-07E3-4F54-BA2F-F59FEB6D98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109</c:v>
                </c:pt>
                <c:pt idx="3">
                  <c:v>69</c:v>
                </c:pt>
                <c:pt idx="6">
                  <c:v>74</c:v>
                </c:pt>
                <c:pt idx="9">
                  <c:v>78</c:v>
                </c:pt>
                <c:pt idx="12">
                  <c:v>74</c:v>
                </c:pt>
              </c:numCache>
            </c:numRef>
          </c:val>
          <c:extLst>
            <c:ext xmlns:c16="http://schemas.microsoft.com/office/drawing/2014/chart" uri="{C3380CC4-5D6E-409C-BE32-E72D297353CC}">
              <c16:uniqueId val="{00000004-07E3-4F54-BA2F-F59FEB6D98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E3-4F54-BA2F-F59FEB6D98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E3-4F54-BA2F-F59FEB6D98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2822</c:v>
                </c:pt>
                <c:pt idx="3">
                  <c:v>2921</c:v>
                </c:pt>
                <c:pt idx="6">
                  <c:v>2930</c:v>
                </c:pt>
                <c:pt idx="9">
                  <c:v>2664</c:v>
                </c:pt>
                <c:pt idx="12">
                  <c:v>2604</c:v>
                </c:pt>
              </c:numCache>
            </c:numRef>
          </c:val>
          <c:extLst>
            <c:ext xmlns:c16="http://schemas.microsoft.com/office/drawing/2014/chart" uri="{C3380CC4-5D6E-409C-BE32-E72D297353CC}">
              <c16:uniqueId val="{00000007-07E3-4F54-BA2F-F59FEB6D9827}"/>
            </c:ext>
          </c:extLst>
        </c:ser>
        <c:dLbls>
          <c:showLegendKey val="0"/>
          <c:showVal val="0"/>
          <c:showCatName val="0"/>
          <c:showSerName val="0"/>
          <c:showPercent val="0"/>
          <c:showBubbleSize val="0"/>
        </c:dLbls>
        <c:gapWidth val="100"/>
        <c:overlap val="100"/>
        <c:axId val="486578624"/>
        <c:axId val="48782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1159</c:v>
                </c:pt>
                <c:pt idx="2">
                  <c:v>#N/A</c:v>
                </c:pt>
                <c:pt idx="3">
                  <c:v>#N/A</c:v>
                </c:pt>
                <c:pt idx="4">
                  <c:v>1283</c:v>
                </c:pt>
                <c:pt idx="5">
                  <c:v>#N/A</c:v>
                </c:pt>
                <c:pt idx="6">
                  <c:v>#N/A</c:v>
                </c:pt>
                <c:pt idx="7">
                  <c:v>1324</c:v>
                </c:pt>
                <c:pt idx="8">
                  <c:v>#N/A</c:v>
                </c:pt>
                <c:pt idx="9">
                  <c:v>#N/A</c:v>
                </c:pt>
                <c:pt idx="10">
                  <c:v>1054</c:v>
                </c:pt>
                <c:pt idx="11">
                  <c:v>#N/A</c:v>
                </c:pt>
                <c:pt idx="12">
                  <c:v>#N/A</c:v>
                </c:pt>
                <c:pt idx="13">
                  <c:v>839</c:v>
                </c:pt>
                <c:pt idx="14">
                  <c:v>#N/A</c:v>
                </c:pt>
              </c:numCache>
            </c:numRef>
          </c:val>
          <c:smooth val="0"/>
          <c:extLst>
            <c:ext xmlns:c16="http://schemas.microsoft.com/office/drawing/2014/chart" uri="{C3380CC4-5D6E-409C-BE32-E72D297353CC}">
              <c16:uniqueId val="{00000008-07E3-4F54-BA2F-F59FEB6D9827}"/>
            </c:ext>
          </c:extLst>
        </c:ser>
        <c:dLbls>
          <c:showLegendKey val="0"/>
          <c:showVal val="0"/>
          <c:showCatName val="0"/>
          <c:showSerName val="0"/>
          <c:showPercent val="0"/>
          <c:showBubbleSize val="0"/>
        </c:dLbls>
        <c:marker val="1"/>
        <c:smooth val="0"/>
        <c:axId val="486578624"/>
        <c:axId val="487822160"/>
      </c:lineChart>
      <c:catAx>
        <c:axId val="48657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822160"/>
        <c:crosses val="autoZero"/>
        <c:auto val="1"/>
        <c:lblAlgn val="ctr"/>
        <c:lblOffset val="100"/>
        <c:tickLblSkip val="1"/>
        <c:tickMarkSkip val="1"/>
        <c:noMultiLvlLbl val="0"/>
      </c:catAx>
      <c:valAx>
        <c:axId val="48782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57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19093</c:v>
                </c:pt>
                <c:pt idx="5">
                  <c:v>19147</c:v>
                </c:pt>
                <c:pt idx="8">
                  <c:v>19024</c:v>
                </c:pt>
                <c:pt idx="11">
                  <c:v>18569</c:v>
                </c:pt>
                <c:pt idx="14">
                  <c:v>17954</c:v>
                </c:pt>
              </c:numCache>
            </c:numRef>
          </c:val>
          <c:extLst>
            <c:ext xmlns:c16="http://schemas.microsoft.com/office/drawing/2014/chart" uri="{C3380CC4-5D6E-409C-BE32-E72D297353CC}">
              <c16:uniqueId val="{00000000-04F7-4AF4-B574-1B011805CA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7241</c:v>
                </c:pt>
                <c:pt idx="5">
                  <c:v>7442</c:v>
                </c:pt>
                <c:pt idx="8">
                  <c:v>8221</c:v>
                </c:pt>
                <c:pt idx="11">
                  <c:v>8199</c:v>
                </c:pt>
                <c:pt idx="14">
                  <c:v>8081</c:v>
                </c:pt>
              </c:numCache>
            </c:numRef>
          </c:val>
          <c:extLst>
            <c:ext xmlns:c16="http://schemas.microsoft.com/office/drawing/2014/chart" uri="{C3380CC4-5D6E-409C-BE32-E72D297353CC}">
              <c16:uniqueId val="{00000001-04F7-4AF4-B574-1B011805CA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6647</c:v>
                </c:pt>
                <c:pt idx="5">
                  <c:v>7112</c:v>
                </c:pt>
                <c:pt idx="8">
                  <c:v>7297</c:v>
                </c:pt>
                <c:pt idx="11">
                  <c:v>8226</c:v>
                </c:pt>
                <c:pt idx="14">
                  <c:v>8499</c:v>
                </c:pt>
              </c:numCache>
            </c:numRef>
          </c:val>
          <c:extLst>
            <c:ext xmlns:c16="http://schemas.microsoft.com/office/drawing/2014/chart" uri="{C3380CC4-5D6E-409C-BE32-E72D297353CC}">
              <c16:uniqueId val="{00000002-04F7-4AF4-B574-1B011805CA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F7-4AF4-B574-1B011805CA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F7-4AF4-B574-1B011805CA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F7-4AF4-B574-1B011805CA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3491</c:v>
                </c:pt>
                <c:pt idx="3">
                  <c:v>3563</c:v>
                </c:pt>
                <c:pt idx="6">
                  <c:v>3695</c:v>
                </c:pt>
                <c:pt idx="9">
                  <c:v>3982</c:v>
                </c:pt>
                <c:pt idx="12">
                  <c:v>3919</c:v>
                </c:pt>
              </c:numCache>
            </c:numRef>
          </c:val>
          <c:extLst>
            <c:ext xmlns:c16="http://schemas.microsoft.com/office/drawing/2014/chart" uri="{C3380CC4-5D6E-409C-BE32-E72D297353CC}">
              <c16:uniqueId val="{00000006-04F7-4AF4-B574-1B011805CA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5121</c:v>
                </c:pt>
                <c:pt idx="3">
                  <c:v>4742</c:v>
                </c:pt>
                <c:pt idx="6">
                  <c:v>4346</c:v>
                </c:pt>
                <c:pt idx="9">
                  <c:v>3940</c:v>
                </c:pt>
                <c:pt idx="12">
                  <c:v>3540</c:v>
                </c:pt>
              </c:numCache>
            </c:numRef>
          </c:val>
          <c:extLst>
            <c:ext xmlns:c16="http://schemas.microsoft.com/office/drawing/2014/chart" uri="{C3380CC4-5D6E-409C-BE32-E72D297353CC}">
              <c16:uniqueId val="{00000007-04F7-4AF4-B574-1B011805CA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1004</c:v>
                </c:pt>
                <c:pt idx="3">
                  <c:v>798</c:v>
                </c:pt>
                <c:pt idx="6">
                  <c:v>705</c:v>
                </c:pt>
                <c:pt idx="9">
                  <c:v>665</c:v>
                </c:pt>
                <c:pt idx="12">
                  <c:v>674</c:v>
                </c:pt>
              </c:numCache>
            </c:numRef>
          </c:val>
          <c:extLst>
            <c:ext xmlns:c16="http://schemas.microsoft.com/office/drawing/2014/chart" uri="{C3380CC4-5D6E-409C-BE32-E72D297353CC}">
              <c16:uniqueId val="{00000008-04F7-4AF4-B574-1B011805CA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8243</c:v>
                </c:pt>
                <c:pt idx="3">
                  <c:v>7599</c:v>
                </c:pt>
                <c:pt idx="6">
                  <c:v>6999</c:v>
                </c:pt>
                <c:pt idx="9">
                  <c:v>6123</c:v>
                </c:pt>
                <c:pt idx="12">
                  <c:v>5298</c:v>
                </c:pt>
              </c:numCache>
            </c:numRef>
          </c:val>
          <c:extLst>
            <c:ext xmlns:c16="http://schemas.microsoft.com/office/drawing/2014/chart" uri="{C3380CC4-5D6E-409C-BE32-E72D297353CC}">
              <c16:uniqueId val="{00000009-04F7-4AF4-B574-1B011805CA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28629</c:v>
                </c:pt>
                <c:pt idx="3">
                  <c:v>28302</c:v>
                </c:pt>
                <c:pt idx="6">
                  <c:v>28228</c:v>
                </c:pt>
                <c:pt idx="9">
                  <c:v>28366</c:v>
                </c:pt>
                <c:pt idx="12">
                  <c:v>27510</c:v>
                </c:pt>
              </c:numCache>
            </c:numRef>
          </c:val>
          <c:extLst>
            <c:ext xmlns:c16="http://schemas.microsoft.com/office/drawing/2014/chart" uri="{C3380CC4-5D6E-409C-BE32-E72D297353CC}">
              <c16:uniqueId val="{0000000A-04F7-4AF4-B574-1B011805CA43}"/>
            </c:ext>
          </c:extLst>
        </c:ser>
        <c:dLbls>
          <c:showLegendKey val="0"/>
          <c:showVal val="0"/>
          <c:showCatName val="0"/>
          <c:showSerName val="0"/>
          <c:showPercent val="0"/>
          <c:showBubbleSize val="0"/>
        </c:dLbls>
        <c:gapWidth val="100"/>
        <c:overlap val="100"/>
        <c:axId val="491378224"/>
        <c:axId val="49137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13506</c:v>
                </c:pt>
                <c:pt idx="2">
                  <c:v>#N/A</c:v>
                </c:pt>
                <c:pt idx="3">
                  <c:v>#N/A</c:v>
                </c:pt>
                <c:pt idx="4">
                  <c:v>11304</c:v>
                </c:pt>
                <c:pt idx="5">
                  <c:v>#N/A</c:v>
                </c:pt>
                <c:pt idx="6">
                  <c:v>#N/A</c:v>
                </c:pt>
                <c:pt idx="7">
                  <c:v>9432</c:v>
                </c:pt>
                <c:pt idx="8">
                  <c:v>#N/A</c:v>
                </c:pt>
                <c:pt idx="9">
                  <c:v>#N/A</c:v>
                </c:pt>
                <c:pt idx="10">
                  <c:v>8084</c:v>
                </c:pt>
                <c:pt idx="11">
                  <c:v>#N/A</c:v>
                </c:pt>
                <c:pt idx="12">
                  <c:v>#N/A</c:v>
                </c:pt>
                <c:pt idx="13">
                  <c:v>6408</c:v>
                </c:pt>
                <c:pt idx="14">
                  <c:v>#N/A</c:v>
                </c:pt>
              </c:numCache>
            </c:numRef>
          </c:val>
          <c:smooth val="0"/>
          <c:extLst>
            <c:ext xmlns:c16="http://schemas.microsoft.com/office/drawing/2014/chart" uri="{C3380CC4-5D6E-409C-BE32-E72D297353CC}">
              <c16:uniqueId val="{0000000B-04F7-4AF4-B574-1B011805CA43}"/>
            </c:ext>
          </c:extLst>
        </c:ser>
        <c:dLbls>
          <c:showLegendKey val="0"/>
          <c:showVal val="0"/>
          <c:showCatName val="0"/>
          <c:showSerName val="0"/>
          <c:showPercent val="0"/>
          <c:showBubbleSize val="0"/>
        </c:dLbls>
        <c:marker val="1"/>
        <c:smooth val="0"/>
        <c:axId val="491378224"/>
        <c:axId val="491378608"/>
      </c:lineChart>
      <c:catAx>
        <c:axId val="49137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378608"/>
        <c:crosses val="autoZero"/>
        <c:auto val="1"/>
        <c:lblAlgn val="ctr"/>
        <c:lblOffset val="100"/>
        <c:tickLblSkip val="1"/>
        <c:tickMarkSkip val="1"/>
        <c:noMultiLvlLbl val="0"/>
      </c:catAx>
      <c:valAx>
        <c:axId val="49137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37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3917</c:v>
                </c:pt>
                <c:pt idx="1">
                  <c:v>4107</c:v>
                </c:pt>
                <c:pt idx="2">
                  <c:v>4338</c:v>
                </c:pt>
              </c:numCache>
            </c:numRef>
          </c:val>
          <c:extLst>
            <c:ext xmlns:c16="http://schemas.microsoft.com/office/drawing/2014/chart" uri="{C3380CC4-5D6E-409C-BE32-E72D297353CC}">
              <c16:uniqueId val="{00000000-8F30-4376-8FE1-2E42771BF4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654</c:v>
                </c:pt>
                <c:pt idx="1">
                  <c:v>985</c:v>
                </c:pt>
                <c:pt idx="2">
                  <c:v>985</c:v>
                </c:pt>
              </c:numCache>
            </c:numRef>
          </c:val>
          <c:extLst>
            <c:ext xmlns:c16="http://schemas.microsoft.com/office/drawing/2014/chart" uri="{C3380CC4-5D6E-409C-BE32-E72D297353CC}">
              <c16:uniqueId val="{00000001-8F30-4376-8FE1-2E42771BF4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2058</c:v>
                </c:pt>
                <c:pt idx="1">
                  <c:v>2367</c:v>
                </c:pt>
                <c:pt idx="2">
                  <c:v>2376</c:v>
                </c:pt>
              </c:numCache>
            </c:numRef>
          </c:val>
          <c:extLst>
            <c:ext xmlns:c16="http://schemas.microsoft.com/office/drawing/2014/chart" uri="{C3380CC4-5D6E-409C-BE32-E72D297353CC}">
              <c16:uniqueId val="{00000002-8F30-4376-8FE1-2E42771BF458}"/>
            </c:ext>
          </c:extLst>
        </c:ser>
        <c:dLbls>
          <c:showLegendKey val="0"/>
          <c:showVal val="0"/>
          <c:showCatName val="0"/>
          <c:showSerName val="0"/>
          <c:showPercent val="0"/>
          <c:showBubbleSize val="0"/>
        </c:dLbls>
        <c:gapWidth val="120"/>
        <c:overlap val="100"/>
        <c:axId val="480634968"/>
        <c:axId val="491500312"/>
      </c:barChart>
      <c:catAx>
        <c:axId val="48063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1500312"/>
        <c:crosses val="autoZero"/>
        <c:auto val="1"/>
        <c:lblAlgn val="ctr"/>
        <c:lblOffset val="100"/>
        <c:tickLblSkip val="1"/>
        <c:tickMarkSkip val="1"/>
        <c:noMultiLvlLbl val="0"/>
      </c:catAx>
      <c:valAx>
        <c:axId val="491500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63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年度における実質公債費比率は</a:t>
          </a:r>
          <a:r>
            <a:rPr kumimoji="1" lang="en-US" altLang="ja-JP" sz="1400">
              <a:solidFill>
                <a:sysClr val="windowText" lastClr="000000"/>
              </a:solidFill>
              <a:latin typeface="ＭＳ ゴシック" pitchFamily="49" charset="-128"/>
              <a:ea typeface="ＭＳ ゴシック" pitchFamily="49" charset="-128"/>
            </a:rPr>
            <a:t>7.6</a:t>
          </a:r>
          <a:r>
            <a:rPr kumimoji="1" lang="ja-JP" altLang="en-US" sz="1400">
              <a:solidFill>
                <a:sysClr val="windowText" lastClr="000000"/>
              </a:solidFill>
              <a:latin typeface="ＭＳ ゴシック" pitchFamily="49" charset="-128"/>
              <a:ea typeface="ＭＳ ゴシック" pitchFamily="49" charset="-128"/>
            </a:rPr>
            <a:t>％となっており、令和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年と比較して</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ポイント改善した。</a:t>
          </a:r>
        </a:p>
        <a:p>
          <a:r>
            <a:rPr kumimoji="1" lang="ja-JP" altLang="en-US" sz="1400">
              <a:solidFill>
                <a:sysClr val="windowText" lastClr="000000"/>
              </a:solidFill>
              <a:latin typeface="ＭＳ ゴシック" pitchFamily="49" charset="-128"/>
              <a:ea typeface="ＭＳ ゴシック" pitchFamily="49" charset="-128"/>
            </a:rPr>
            <a:t>　しかし、今後は施設の新設・更新のための起債が見込まれるため、実質公債費比率の悪化が予想される。また、実質公債費比率は、類似団体内平均値と比較すると依然として高い比率となっているため、引き続き、市債の新規発行の抑制や低利率での借入を行うなど、比率の過度な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令和</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年度における将来負担比率は</a:t>
          </a:r>
          <a:r>
            <a:rPr kumimoji="1" lang="en-US" altLang="ja-JP" sz="1100">
              <a:solidFill>
                <a:sysClr val="windowText" lastClr="000000"/>
              </a:solidFill>
              <a:latin typeface="ＭＳ ゴシック" pitchFamily="49" charset="-128"/>
              <a:ea typeface="ＭＳ ゴシック" pitchFamily="49" charset="-128"/>
            </a:rPr>
            <a:t>44.9</a:t>
          </a:r>
          <a:r>
            <a:rPr kumimoji="1" lang="ja-JP" altLang="en-US" sz="1100">
              <a:solidFill>
                <a:sysClr val="windowText" lastClr="000000"/>
              </a:solidFill>
              <a:latin typeface="ＭＳ ゴシック" pitchFamily="49" charset="-128"/>
              <a:ea typeface="ＭＳ ゴシック" pitchFamily="49" charset="-128"/>
            </a:rPr>
            <a:t>％となっており、令和</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年度と比較して</a:t>
          </a:r>
          <a:r>
            <a:rPr kumimoji="1" lang="en-US" altLang="ja-JP" sz="1100">
              <a:solidFill>
                <a:sysClr val="windowText" lastClr="000000"/>
              </a:solidFill>
              <a:latin typeface="ＭＳ ゴシック" pitchFamily="49" charset="-128"/>
              <a:ea typeface="ＭＳ ゴシック" pitchFamily="49" charset="-128"/>
            </a:rPr>
            <a:t>10.6</a:t>
          </a:r>
          <a:r>
            <a:rPr kumimoji="1" lang="ja-JP" altLang="en-US" sz="1100">
              <a:solidFill>
                <a:sysClr val="windowText" lastClr="000000"/>
              </a:solidFill>
              <a:latin typeface="ＭＳ ゴシック" pitchFamily="49" charset="-128"/>
              <a:ea typeface="ＭＳ ゴシック" pitchFamily="49" charset="-128"/>
            </a:rPr>
            <a:t>ポイント改善したが、全国的に見てもいまだ非常に高い数値となっている。この要因としては、大規模な都市基盤整備に伴う市債の発行や、土地開発公社において、市の財政規模に見合わない用地取得を行ったことにより、多額の負債を抱えたことが挙げられる。</a:t>
          </a:r>
        </a:p>
        <a:p>
          <a:r>
            <a:rPr kumimoji="1" lang="ja-JP" altLang="en-US" sz="1100">
              <a:solidFill>
                <a:sysClr val="windowText" lastClr="000000"/>
              </a:solidFill>
              <a:latin typeface="ＭＳ ゴシック" pitchFamily="49" charset="-128"/>
              <a:ea typeface="ＭＳ ゴシック" pitchFamily="49" charset="-128"/>
            </a:rPr>
            <a:t>　近年は公社用地の計画的な買戻し等を行った結果、順調に比率は低下しており、一般会計における負債額や、公社の簿価額は縮減しており、将来負担比率の分子は縮小傾向にある。</a:t>
          </a:r>
        </a:p>
        <a:p>
          <a:r>
            <a:rPr kumimoji="1" lang="ja-JP" altLang="en-US" sz="1100">
              <a:solidFill>
                <a:sysClr val="windowText" lastClr="000000"/>
              </a:solidFill>
              <a:latin typeface="ＭＳ ゴシック" pitchFamily="49" charset="-128"/>
              <a:ea typeface="ＭＳ ゴシック" pitchFamily="49" charset="-128"/>
            </a:rPr>
            <a:t>　また、一部事務組合で、ごみ処理場整備に係る地方債を発行したことから平成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から組合等負担等見込額が増加したが、元金償還が開始したことから一定減少している。また、公社用地の計画的な買戻しを継続していることや基金の積立により基金残高が増加した結果、将来負担比率の分子は減少した。</a:t>
          </a:r>
        </a:p>
        <a:p>
          <a:r>
            <a:rPr kumimoji="1" lang="ja-JP" altLang="en-US" sz="1100">
              <a:solidFill>
                <a:sysClr val="windowText" lastClr="000000"/>
              </a:solidFill>
              <a:latin typeface="ＭＳ ゴシック" pitchFamily="49" charset="-128"/>
              <a:ea typeface="ＭＳ ゴシック" pitchFamily="49" charset="-128"/>
            </a:rPr>
            <a:t>　しかしながら、将来的には、老朽化した施設の更新や長寿命化等の費用について、新たな市債の発行や基金の取り崩しなどによる比率の悪化が見込まれるところであり、今後も土地開発公社の健全化を進めつつ、新規の公共投資については選択と集中を行うことで、市民サービスへの投資を行いながら、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これは、取り崩し等により社会福祉事業基金で約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万円、第二京阪道路環境監視基金で約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万円基金の減少があったものの、財政調整基金で約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万円、地域保全整備基金で約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万円増加したためである。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施設の老朽化対策や防災対策等に係る整備等により基金を活用することが見込まれるが、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億円以上の残高を確保することで、安定的な財政運営、弾力的な予算編成及び安全で効率的な資金運用を目指す。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社会福祉事業基金：社会福祉事業を目的とする寄付金を財源とした社会福祉事業全般を推進する事業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地域保全整備基金：市営住宅用地売却収入を積み立てたこと等により約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社会福祉事業基金：高齢者・障がい者等外出支援事業に対する財源として取崩しを行ったことにより、約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億円となっており、地方財政法に基づく決算剰余金の積立及び財産運用収入、寄附金の受入等を行ったことから、令和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交野市財政運営基本方針に基づき、今後の社会変動や緊急課題に対応するほか、年度間の財源調整という観点からも、年度末において少なくとも標準財政規模の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交野市財政運営基本方針に基づき、施設の整備のために起こす地方債の償還財源をあらかじめ確保することを目的としていることから、今後の施設整備の状況を考慮のうえ残高の維持に努める。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77,363
76,739
25.55
30,146,372
29,513,196
558,907
15,874,877
27,510,314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本市には主要な産業・大型事業所等がなく、市税に占める法人税の割合が低くなっているため、景気の影響等における法人税収入の大幅な増減等はない。</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年度については市税収入全体は増加したものの、社会保障関連等の需要額も同じく増加したことにより、財政力指数は令和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年度と同数となり、財政基盤がぜい弱である状態が続いている。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今後も、税や保険料等の徴収体制の強化など歳入の確保に努め、併せて、人件費の適正化や補助事業の標準化など、歳出削減を進め、財政基盤の強化に努める。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歳出においては物件費及び扶助費の増加により経常経費充当一般財源が増加した。</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歳入においても市税等の経常一般財源が増加したものの、臨時財政対策債が減少したことにより令和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本市において、経常収支比率を押し上げる要因となっている土地開発公社の健全化を、市債に頼って進めているため、公債費が多額となっているが、今後も将来の公債費推移を見据え、市債発行を極力抑制するとともに、人件費の適正化や補助事業の標準化を行い、経常経費の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64</xdr:row>
      <xdr:rowOff>47413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86956"/>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8695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66</xdr:row>
      <xdr:rowOff>90594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12170"/>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66</xdr:row>
      <xdr:rowOff>90594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8912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39794</xdr:rowOff>
    </xdr:from>
    <xdr:to>
      <xdr:col>11</xdr:col>
      <xdr:colOff>82550</xdr:colOff>
      <xdr:row>66</xdr:row>
      <xdr:rowOff>141394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126171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財政健全化の取組により、人件費や経常的な需用費等の削減を進めていることから、類似団体内平均値を下回る数値で推移している。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年度は物件費が給食調理業務の委託を開始したことや光熱水費等に係る支出が増加したこと等により令和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8,918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円増加しているが、全国的にも伸びを見せている。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計画的な職員採用や会計年度任用職員等の適正配置等により、人件費の適正化に努めるとともに、物品の一括調達や業務委託の一括発注など、コストを意識した契約手続を行うことにより、物件費等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73220</xdr:rowOff>
    </xdr:from>
    <xdr:to>
      <xdr:col>23</xdr:col>
      <xdr:colOff>133350</xdr:colOff>
      <xdr:row>83</xdr:row>
      <xdr:rowOff>4243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2120"/>
          <a:ext cx="838200" cy="10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138154</xdr:rowOff>
    </xdr:from>
    <xdr:to>
      <xdr:col>19</xdr:col>
      <xdr:colOff>133350</xdr:colOff>
      <xdr:row>82</xdr:row>
      <xdr:rowOff>73220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5604"/>
          <a:ext cx="889000" cy="10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11116</xdr:rowOff>
    </xdr:from>
    <xdr:to>
      <xdr:col>15</xdr:col>
      <xdr:colOff>82550</xdr:colOff>
      <xdr:row>81</xdr:row>
      <xdr:rowOff>138154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98566"/>
          <a:ext cx="889000" cy="1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118459</xdr:rowOff>
    </xdr:from>
    <xdr:to>
      <xdr:col>11</xdr:col>
      <xdr:colOff>31750</xdr:colOff>
      <xdr:row>81</xdr:row>
      <xdr:rowOff>11116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34459"/>
          <a:ext cx="8890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124893</xdr:rowOff>
    </xdr:from>
    <xdr:to>
      <xdr:col>23</xdr:col>
      <xdr:colOff>184150</xdr:colOff>
      <xdr:row>83</xdr:row>
      <xdr:rowOff>55043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141420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22420</xdr:rowOff>
    </xdr:from>
    <xdr:to>
      <xdr:col>19</xdr:col>
      <xdr:colOff>184150</xdr:colOff>
      <xdr:row>82</xdr:row>
      <xdr:rowOff>124020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134197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87354</xdr:rowOff>
    </xdr:from>
    <xdr:to>
      <xdr:col>15</xdr:col>
      <xdr:colOff>133350</xdr:colOff>
      <xdr:row>82</xdr:row>
      <xdr:rowOff>17504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27681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131766</xdr:rowOff>
    </xdr:from>
    <xdr:to>
      <xdr:col>11</xdr:col>
      <xdr:colOff>82550</xdr:colOff>
      <xdr:row>81</xdr:row>
      <xdr:rowOff>61916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72093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1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67659</xdr:rowOff>
    </xdr:from>
    <xdr:to>
      <xdr:col>7</xdr:col>
      <xdr:colOff>31750</xdr:colOff>
      <xdr:row>80</xdr:row>
      <xdr:rowOff>169259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7986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これまで取り組んできた土地開発公社の健全化対策に加え、公共施設の老朽化対策の取組を進めるにあたり、財源不足が生じると見込まれることから、平成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月より給料月額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％の減額を行っていたが、令和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年度で減額措置が終了した。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年度は類似団体内平均値を上回る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今後は適切な給与制度を運用し、全国的な水準を上回らない数値となるように努める。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290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80936"/>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83</xdr:row>
      <xdr:rowOff>167821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87</xdr:row>
      <xdr:rowOff>154214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98171"/>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第二次財政健全化計画に基づき、これまで職員数の適正化を図ってきた結果、人口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比較的低い水準となっている。この中には他市町村では一部事務組合化されていることが多い消防組織や直営で行っているごみ収集業務などの職員も含まれているため、一般行政職員で考えると、他市町村と比べてさらに低い水準であると言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今後は、人件費の適正化や効率化などの検討を行いつつ、定員管理の適正化に努める。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131974</xdr:rowOff>
    </xdr:from>
    <xdr:to>
      <xdr:col>81</xdr:col>
      <xdr:colOff>44450</xdr:colOff>
      <xdr:row>60</xdr:row>
      <xdr:rowOff>150071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1897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148061</xdr:rowOff>
    </xdr:from>
    <xdr:to>
      <xdr:col>77</xdr:col>
      <xdr:colOff>44450</xdr:colOff>
      <xdr:row>60</xdr:row>
      <xdr:rowOff>150071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3506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148061</xdr:rowOff>
    </xdr:from>
    <xdr:to>
      <xdr:col>72</xdr:col>
      <xdr:colOff>203200</xdr:colOff>
      <xdr:row>60</xdr:row>
      <xdr:rowOff>148061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3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148061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330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97701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97261</xdr:rowOff>
    </xdr:from>
    <xdr:to>
      <xdr:col>73</xdr:col>
      <xdr:colOff>44450</xdr:colOff>
      <xdr:row>61</xdr:row>
      <xdr:rowOff>27411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37588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97261</xdr:rowOff>
    </xdr:from>
    <xdr:to>
      <xdr:col>68</xdr:col>
      <xdr:colOff>203200</xdr:colOff>
      <xdr:row>61</xdr:row>
      <xdr:rowOff>27411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37588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土地開発公社の保有地を買い戻すために起債を続けていることから、類似団体内平均値、全国平均及び大阪府平均をそれぞれ上回る数値となっているが、ここ数年は過去に発行した大型事業に関する市債についての償還が終了したことにより、数値が改善傾向にある。</a:t>
          </a:r>
        </a:p>
        <a:p>
          <a:r>
            <a:rPr kumimoji="1" lang="ja-JP" altLang="en-US" sz="1100">
              <a:latin typeface="ＭＳ Ｐゴシック" panose="020B0600070205080204" pitchFamily="50" charset="-128"/>
              <a:ea typeface="ＭＳ Ｐゴシック" panose="020B0600070205080204" pitchFamily="50" charset="-128"/>
            </a:rPr>
            <a:t>　しかしながら、新学校給食センターや新ごみ処理場の整備にかかる費用の償還が始まっており、また土地開発公社保有地の買戻しのための起債に加えて、施設の新設・更新による新たな起債などにより数値の高止まりが今後続くことが予想されるため、市債発行を極力抑制し、また、有利な条件で発行できるように利率の入札等を活用しながら、実質公債費比率の低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97790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9412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138006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138006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30904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過去に、土地開発公社による用地の先行取得が市の財政規模に見合わない規模で行われた結果、非常に多額の負債を抱えた状態が続いており、将来負担比率は全国的に見ても非常に高い数値となっている。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現在は公社保有地の計画的な買戻しを行っており、公社保有地簿価については、ピーク時の約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億円から約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億円に減少し、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333.6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％あった将来負担比率は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切り、大幅に改善しているものの、依然として高い数値であることに変わりはない。負債総額の削減は本市の懸案事項であり、今後も計画的な買戻しを進めるとともに、市と公社が連携しながら借入利率の低減等、簿価の上昇抑制にも努める。加えて、今後は、老朽化した施設の更新等のための新たな市債発行も見込まれ、数値が高止まりすることが想定されることから、市債発行を極力抑制するとともに、交付税措置のある市債の活用に努め、比率の過度な上昇を抑制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57926</xdr:rowOff>
    </xdr:from>
    <xdr:to>
      <xdr:col>81</xdr:col>
      <xdr:colOff>44450</xdr:colOff>
      <xdr:row>18</xdr:row>
      <xdr:rowOff>28575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72576"/>
          <a:ext cx="8382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28575</xdr:rowOff>
    </xdr:from>
    <xdr:to>
      <xdr:col>77</xdr:col>
      <xdr:colOff>44450</xdr:colOff>
      <xdr:row>19</xdr:row>
      <xdr:rowOff>43462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114675"/>
          <a:ext cx="8890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43462</xdr:rowOff>
    </xdr:from>
    <xdr:to>
      <xdr:col>72</xdr:col>
      <xdr:colOff>203200</xdr:colOff>
      <xdr:row>20</xdr:row>
      <xdr:rowOff>103928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01012"/>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103928</xdr:rowOff>
    </xdr:from>
    <xdr:to>
      <xdr:col>68</xdr:col>
      <xdr:colOff>152400</xdr:colOff>
      <xdr:row>21</xdr:row>
      <xdr:rowOff>155011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532928"/>
          <a:ext cx="889000" cy="2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7126</xdr:rowOff>
    </xdr:from>
    <xdr:to>
      <xdr:col>81</xdr:col>
      <xdr:colOff>95250</xdr:colOff>
      <xdr:row>17</xdr:row>
      <xdr:rowOff>108726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150653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9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149225</xdr:rowOff>
    </xdr:from>
    <xdr:to>
      <xdr:col>77</xdr:col>
      <xdr:colOff>95250</xdr:colOff>
      <xdr:row>18</xdr:row>
      <xdr:rowOff>79375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64152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5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164112</xdr:rowOff>
    </xdr:from>
    <xdr:to>
      <xdr:col>73</xdr:col>
      <xdr:colOff>44450</xdr:colOff>
      <xdr:row>19</xdr:row>
      <xdr:rowOff>94262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79039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3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53128</xdr:rowOff>
    </xdr:from>
    <xdr:to>
      <xdr:col>68</xdr:col>
      <xdr:colOff>203200</xdr:colOff>
      <xdr:row>20</xdr:row>
      <xdr:rowOff>154728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4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139505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5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104211</xdr:rowOff>
    </xdr:from>
    <xdr:to>
      <xdr:col>64</xdr:col>
      <xdr:colOff>152400</xdr:colOff>
      <xdr:row>22</xdr:row>
      <xdr:rowOff>34361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19138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9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77,363
76,739
25.55
30,146,372
29,513,196
558,907
15,874,877
27,510,314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財政健全化への取組により、これまで経常経費全体の削減を進めてきたが、消防及びごみ収集等を直営で行っている本市では、他市よりも人件費の割合が高くなっている。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年度は前年度と同数の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％となり、類似団体内平均値を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今後も業務の分析を進め、定員管理計画に基づく適正な人員配置を行うなど、人件費の適正化・効率的な行政運営を進めることで、人件費の抑制に努める。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8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1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類似団体内平均値及び全国平均をそれぞれ下回る結果となっている。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要因としては、指定管理者制度の導入による民間活力を用いた施設運営や、入札による物品の一括調達などにより、これまでの健全化施策の中で、物件費に関する経費の削減を行ったことによるものである。また、人件費の分析欄と同様に、ごみ収集等を直営で行ってるため、他市に比べて民間委託等の経費が少ないことも、物件費の割合が低い原因の一つと考えられ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年度は、光熱水費の増加や給食調理業務を民間に委託したこと等に費用を要したため、令和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年度と比べ</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今後も行政ニーズに対応する委託業務や、各種の制度改正に対応するシステム改修対応費用等、物件費総額としては上昇していることから、費用の精査等経費の抑制、事務の改善に努める。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10414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273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14986</xdr:rowOff>
    </xdr:from>
    <xdr:to>
      <xdr:col>78</xdr:col>
      <xdr:colOff>69850</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438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14986</xdr:rowOff>
    </xdr:from>
    <xdr:to>
      <xdr:col>73</xdr:col>
      <xdr:colOff>180975</xdr:colOff>
      <xdr:row>14</xdr:row>
      <xdr:rowOff>44704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24383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44704</xdr:rowOff>
    </xdr:from>
    <xdr:to>
      <xdr:col>69</xdr:col>
      <xdr:colOff>92075</xdr:colOff>
      <xdr:row>14</xdr:row>
      <xdr:rowOff>154432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450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131064</xdr:rowOff>
    </xdr:from>
    <xdr:to>
      <xdr:col>82</xdr:col>
      <xdr:colOff>158750</xdr:colOff>
      <xdr:row>15</xdr:row>
      <xdr:rowOff>61214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147591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135636</xdr:rowOff>
    </xdr:from>
    <xdr:to>
      <xdr:col>74</xdr:col>
      <xdr:colOff>31750</xdr:colOff>
      <xdr:row>13</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75963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165354</xdr:rowOff>
    </xdr:from>
    <xdr:to>
      <xdr:col>69</xdr:col>
      <xdr:colOff>142875</xdr:colOff>
      <xdr:row>14</xdr:row>
      <xdr:rowOff>95504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105681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財政健全化への取組により経常経費全体の削減を行っている。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年度は生活保護費が増加したため、令和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大阪府平均は下回ったものの、今後も扶助費の増加が予想されるため、事業の適正化や、対象者の自立に関する支援などを進め、扶助費の増加を抑制する取組を進める。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111760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4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43180</xdr:rowOff>
    </xdr:from>
    <xdr:to>
      <xdr:col>19</xdr:col>
      <xdr:colOff>187325</xdr:colOff>
      <xdr:row>56</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57</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9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33037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年度の数値は、令和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ポイント増加しているが、この要因としては、高齢化の影響から、介護保険特別会計や後期高齢者医療特別会計関係の繰出金が増加しているためである。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今後も特別会計の収支について健全な状態を維持するように努め、適正な支出と、特別会計事業の収支改善への取組を進める。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82550</xdr:rowOff>
    </xdr:from>
    <xdr:to>
      <xdr:col>82</xdr:col>
      <xdr:colOff>107950</xdr:colOff>
      <xdr:row>58</xdr:row>
      <xdr:rowOff>38100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55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82550</xdr:rowOff>
    </xdr:from>
    <xdr:to>
      <xdr:col>78</xdr:col>
      <xdr:colOff>69850</xdr:colOff>
      <xdr:row>58</xdr:row>
      <xdr:rowOff>25400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類似団体内平均値、全国平均及び大阪府平均をそれぞれ下回る結果となっている。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これは、人件費の分析欄と同様に、他市では消防業務等を一部事務組合で行っていることが多く、そのような一部事務組合への負担金が本市では少ないことや、補助金制度の見直しを行い、補助金の適正な執行に努めてきたことが、要因と考えられ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年度は国庫補助金の返還が増加したため、令和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年度に比べ</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令和元年度から一部事務組合の新ごみ処理施設整備に関する地方債の償還のため負担金が増加しており、今後も同水準での負担が続く予定であることから数値も同水準で推移すると見込まれる。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133858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120142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0111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類似団体内平均値及び大阪府平均をそれぞれ上回る結果となっている。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土地開発公社の保有地を買い戻すために起債を続けていることや新学校給食センター及び新ごみ処理場の整備にかかる費用の償還が始まっているものの、過去の都市基盤整備に関する市債の償還は終了したことなどから、近年は比較的に公債費の割合が低下傾向にある。しかし将来的には施設の新設・更新のための起債が見込まれるため、高止まりが予想さ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今後の建設事業等においても、できる限り起債に頼らない財源確保を行い、起債を極力抑制することで、公債費の削減に努める。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110998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08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78</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080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78</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類似団体内平均値及び大阪府平均をそれぞれ下回っている。経常経費の中で大きなウエイトを公債費が占めているため、それ以外の支出を抑制して収支のバランスを保っていることが要因となっている。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　人件費以外が全体的に増加していることから本項目の数値も増加している。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今後も事業の精査や効率化、財政運営基本方針の取組を進め、経常経費全般を抑制し、全国平均を上回らない数値となるように努める。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76</xdr:row>
      <xdr:rowOff>64136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34315"/>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75</xdr:row>
      <xdr:rowOff>75565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8943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35560</xdr:rowOff>
    </xdr:from>
    <xdr:to>
      <xdr:col>73</xdr:col>
      <xdr:colOff>180975</xdr:colOff>
      <xdr:row>76</xdr:row>
      <xdr:rowOff>132714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2894310"/>
          <a:ext cx="889000" cy="26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132714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429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13336</xdr:rowOff>
    </xdr:from>
    <xdr:to>
      <xdr:col>82</xdr:col>
      <xdr:colOff>158750</xdr:colOff>
      <xdr:row>76</xdr:row>
      <xdr:rowOff>114936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29862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156210</xdr:rowOff>
    </xdr:from>
    <xdr:to>
      <xdr:col>74</xdr:col>
      <xdr:colOff>31750</xdr:colOff>
      <xdr:row>75</xdr:row>
      <xdr:rowOff>86360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96537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81914</xdr:rowOff>
    </xdr:from>
    <xdr:to>
      <xdr:col>69</xdr:col>
      <xdr:colOff>142875</xdr:colOff>
      <xdr:row>77</xdr:row>
      <xdr:rowOff>12064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22242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29335</xdr:rowOff>
    </xdr:from>
    <xdr:to>
      <xdr:col>29</xdr:col>
      <xdr:colOff>127000</xdr:colOff>
      <xdr:row>18</xdr:row>
      <xdr:rowOff>65111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63060"/>
          <a:ext cx="647700" cy="3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29335</xdr:rowOff>
    </xdr:from>
    <xdr:to>
      <xdr:col>26</xdr:col>
      <xdr:colOff>50800</xdr:colOff>
      <xdr:row>18</xdr:row>
      <xdr:rowOff>65011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63060"/>
          <a:ext cx="698500" cy="3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65011</xdr:rowOff>
    </xdr:from>
    <xdr:to>
      <xdr:col>22</xdr:col>
      <xdr:colOff>114300</xdr:colOff>
      <xdr:row>18</xdr:row>
      <xdr:rowOff>90972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98736"/>
          <a:ext cx="698500" cy="25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90972</xdr:rowOff>
    </xdr:from>
    <xdr:to>
      <xdr:col>18</xdr:col>
      <xdr:colOff>177800</xdr:colOff>
      <xdr:row>18</xdr:row>
      <xdr:rowOff>101902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24697"/>
          <a:ext cx="698500" cy="10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14311</xdr:rowOff>
    </xdr:from>
    <xdr:to>
      <xdr:col>29</xdr:col>
      <xdr:colOff>177800</xdr:colOff>
      <xdr:row>18</xdr:row>
      <xdr:rowOff>115911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4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157838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2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149985</xdr:rowOff>
    </xdr:from>
    <xdr:to>
      <xdr:col>26</xdr:col>
      <xdr:colOff>101600</xdr:colOff>
      <xdr:row>18</xdr:row>
      <xdr:rowOff>80135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1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90312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8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14211</xdr:rowOff>
    </xdr:from>
    <xdr:to>
      <xdr:col>22</xdr:col>
      <xdr:colOff>165100</xdr:colOff>
      <xdr:row>18</xdr:row>
      <xdr:rowOff>115811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4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125988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1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40172</xdr:rowOff>
    </xdr:from>
    <xdr:to>
      <xdr:col>19</xdr:col>
      <xdr:colOff>38100</xdr:colOff>
      <xdr:row>18</xdr:row>
      <xdr:rowOff>141772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151949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51102</xdr:rowOff>
    </xdr:from>
    <xdr:to>
      <xdr:col>15</xdr:col>
      <xdr:colOff>101600</xdr:colOff>
      <xdr:row>18</xdr:row>
      <xdr:rowOff>152702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8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162879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5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229772</xdr:rowOff>
    </xdr:from>
    <xdr:to>
      <xdr:col>29</xdr:col>
      <xdr:colOff>127000</xdr:colOff>
      <xdr:row>35</xdr:row>
      <xdr:rowOff>319710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840122"/>
          <a:ext cx="647700" cy="89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116942</xdr:rowOff>
    </xdr:from>
    <xdr:to>
      <xdr:col>26</xdr:col>
      <xdr:colOff>50800</xdr:colOff>
      <xdr:row>35</xdr:row>
      <xdr:rowOff>229772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727292"/>
          <a:ext cx="698500" cy="11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116942</xdr:rowOff>
    </xdr:from>
    <xdr:to>
      <xdr:col>22</xdr:col>
      <xdr:colOff>114300</xdr:colOff>
      <xdr:row>35</xdr:row>
      <xdr:rowOff>133890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727292"/>
          <a:ext cx="698500" cy="1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133890</xdr:rowOff>
    </xdr:from>
    <xdr:to>
      <xdr:col>18</xdr:col>
      <xdr:colOff>177800</xdr:colOff>
      <xdr:row>35</xdr:row>
      <xdr:rowOff>188167</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44240"/>
          <a:ext cx="698500" cy="5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268910</xdr:rowOff>
    </xdr:from>
    <xdr:to>
      <xdr:col>29</xdr:col>
      <xdr:colOff>177800</xdr:colOff>
      <xdr:row>36</xdr:row>
      <xdr:rowOff>27610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79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240987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178972</xdr:rowOff>
    </xdr:from>
    <xdr:to>
      <xdr:col>26</xdr:col>
      <xdr:colOff>101600</xdr:colOff>
      <xdr:row>35</xdr:row>
      <xdr:rowOff>280572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8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290749</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66142</xdr:rowOff>
    </xdr:from>
    <xdr:to>
      <xdr:col>22</xdr:col>
      <xdr:colOff>165100</xdr:colOff>
      <xdr:row>35</xdr:row>
      <xdr:rowOff>167742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7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83090</xdr:rowOff>
    </xdr:from>
    <xdr:to>
      <xdr:col>19</xdr:col>
      <xdr:colOff>38100</xdr:colOff>
      <xdr:row>35</xdr:row>
      <xdr:rowOff>184690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9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194867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137367</xdr:rowOff>
    </xdr:from>
    <xdr:to>
      <xdr:col>15</xdr:col>
      <xdr:colOff>101600</xdr:colOff>
      <xdr:row>35</xdr:row>
      <xdr:rowOff>238967</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7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249144</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77,363
76,739
25.55
30,146,372
29,513,196
558,907
15,874,877
27,510,314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112268</xdr:rowOff>
    </xdr:from>
    <xdr:to>
      <xdr:col>24</xdr:col>
      <xdr:colOff>63500</xdr:colOff>
      <xdr:row>36</xdr:row>
      <xdr:rowOff>6236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13018"/>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112268</xdr:rowOff>
    </xdr:from>
    <xdr:to>
      <xdr:col>19</xdr:col>
      <xdr:colOff>177800</xdr:colOff>
      <xdr:row>36</xdr:row>
      <xdr:rowOff>17475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3018"/>
          <a:ext cx="8890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17475</xdr:rowOff>
    </xdr:from>
    <xdr:to>
      <xdr:col>15</xdr:col>
      <xdr:colOff>50800</xdr:colOff>
      <xdr:row>36</xdr:row>
      <xdr:rowOff>99695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9675"/>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99695</xdr:rowOff>
    </xdr:from>
    <xdr:to>
      <xdr:col>10</xdr:col>
      <xdr:colOff>114300</xdr:colOff>
      <xdr:row>36</xdr:row>
      <xdr:rowOff>114497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1895"/>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126886</xdr:rowOff>
    </xdr:from>
    <xdr:to>
      <xdr:col>24</xdr:col>
      <xdr:colOff>114300</xdr:colOff>
      <xdr:row>36</xdr:row>
      <xdr:rowOff>57036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149763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61468</xdr:rowOff>
    </xdr:from>
    <xdr:to>
      <xdr:col>20</xdr:col>
      <xdr:colOff>38100</xdr:colOff>
      <xdr:row>35</xdr:row>
      <xdr:rowOff>163068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8145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138125</xdr:rowOff>
    </xdr:from>
    <xdr:to>
      <xdr:col>15</xdr:col>
      <xdr:colOff>101600</xdr:colOff>
      <xdr:row>36</xdr:row>
      <xdr:rowOff>68275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84802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48895</xdr:rowOff>
    </xdr:from>
    <xdr:to>
      <xdr:col>10</xdr:col>
      <xdr:colOff>165100</xdr:colOff>
      <xdr:row>36</xdr:row>
      <xdr:rowOff>150495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167022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63697</xdr:rowOff>
    </xdr:from>
    <xdr:to>
      <xdr:col>6</xdr:col>
      <xdr:colOff>38100</xdr:colOff>
      <xdr:row>36</xdr:row>
      <xdr:rowOff>165297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60180</xdr:rowOff>
    </xdr:from>
    <xdr:to>
      <xdr:col>24</xdr:col>
      <xdr:colOff>63500</xdr:colOff>
      <xdr:row>58</xdr:row>
      <xdr:rowOff>7733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32830"/>
          <a:ext cx="8382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7733</xdr:rowOff>
    </xdr:from>
    <xdr:to>
      <xdr:col>19</xdr:col>
      <xdr:colOff>177800</xdr:colOff>
      <xdr:row>58</xdr:row>
      <xdr:rowOff>86610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1833"/>
          <a:ext cx="889000" cy="7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86610</xdr:rowOff>
    </xdr:from>
    <xdr:to>
      <xdr:col>15</xdr:col>
      <xdr:colOff>50800</xdr:colOff>
      <xdr:row>58</xdr:row>
      <xdr:rowOff>162920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0710"/>
          <a:ext cx="889000" cy="7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162920</xdr:rowOff>
    </xdr:from>
    <xdr:to>
      <xdr:col>10</xdr:col>
      <xdr:colOff>114300</xdr:colOff>
      <xdr:row>59</xdr:row>
      <xdr:rowOff>44472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7020"/>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9380</xdr:rowOff>
    </xdr:from>
    <xdr:to>
      <xdr:col>24</xdr:col>
      <xdr:colOff>114300</xdr:colOff>
      <xdr:row>57</xdr:row>
      <xdr:rowOff>110980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159257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128383</xdr:rowOff>
    </xdr:from>
    <xdr:to>
      <xdr:col>20</xdr:col>
      <xdr:colOff>38100</xdr:colOff>
      <xdr:row>58</xdr:row>
      <xdr:rowOff>58533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49660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35810</xdr:rowOff>
    </xdr:from>
    <xdr:to>
      <xdr:col>15</xdr:col>
      <xdr:colOff>101600</xdr:colOff>
      <xdr:row>58</xdr:row>
      <xdr:rowOff>137410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112120</xdr:rowOff>
    </xdr:from>
    <xdr:to>
      <xdr:col>10</xdr:col>
      <xdr:colOff>165100</xdr:colOff>
      <xdr:row>59</xdr:row>
      <xdr:rowOff>42270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33397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165122</xdr:rowOff>
    </xdr:from>
    <xdr:to>
      <xdr:col>6</xdr:col>
      <xdr:colOff>38100</xdr:colOff>
      <xdr:row>59</xdr:row>
      <xdr:rowOff>95272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86399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9092</xdr:rowOff>
    </xdr:from>
    <xdr:to>
      <xdr:col>24</xdr:col>
      <xdr:colOff>63500</xdr:colOff>
      <xdr:row>79</xdr:row>
      <xdr:rowOff>23380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53642"/>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7683</xdr:rowOff>
    </xdr:from>
    <xdr:to>
      <xdr:col>19</xdr:col>
      <xdr:colOff>177800</xdr:colOff>
      <xdr:row>79</xdr:row>
      <xdr:rowOff>23380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52233"/>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7683</xdr:rowOff>
    </xdr:from>
    <xdr:to>
      <xdr:col>15</xdr:col>
      <xdr:colOff>50800</xdr:colOff>
      <xdr:row>79</xdr:row>
      <xdr:rowOff>7722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52233"/>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6693</xdr:rowOff>
    </xdr:from>
    <xdr:to>
      <xdr:col>10</xdr:col>
      <xdr:colOff>114300</xdr:colOff>
      <xdr:row>79</xdr:row>
      <xdr:rowOff>7722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5124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129742</xdr:rowOff>
    </xdr:from>
    <xdr:to>
      <xdr:col>24</xdr:col>
      <xdr:colOff>114300</xdr:colOff>
      <xdr:row>79</xdr:row>
      <xdr:rowOff>59892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44669</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1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144030</xdr:rowOff>
    </xdr:from>
    <xdr:to>
      <xdr:col>20</xdr:col>
      <xdr:colOff>38100</xdr:colOff>
      <xdr:row>79</xdr:row>
      <xdr:rowOff>74180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65307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0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128333</xdr:rowOff>
    </xdr:from>
    <xdr:to>
      <xdr:col>15</xdr:col>
      <xdr:colOff>101600</xdr:colOff>
      <xdr:row>79</xdr:row>
      <xdr:rowOff>58483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49610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128372</xdr:rowOff>
    </xdr:from>
    <xdr:to>
      <xdr:col>10</xdr:col>
      <xdr:colOff>165100</xdr:colOff>
      <xdr:row>79</xdr:row>
      <xdr:rowOff>58522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49649</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9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127343</xdr:rowOff>
    </xdr:from>
    <xdr:to>
      <xdr:col>6</xdr:col>
      <xdr:colOff>38100</xdr:colOff>
      <xdr:row>79</xdr:row>
      <xdr:rowOff>57493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48620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9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151794</xdr:rowOff>
    </xdr:from>
    <xdr:to>
      <xdr:col>24</xdr:col>
      <xdr:colOff>63500</xdr:colOff>
      <xdr:row>96</xdr:row>
      <xdr:rowOff>71577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39544"/>
          <a:ext cx="838200" cy="9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151794</xdr:rowOff>
    </xdr:from>
    <xdr:to>
      <xdr:col>19</xdr:col>
      <xdr:colOff>177800</xdr:colOff>
      <xdr:row>97</xdr:row>
      <xdr:rowOff>56904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9544"/>
          <a:ext cx="889000" cy="24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56904</xdr:rowOff>
    </xdr:from>
    <xdr:to>
      <xdr:col>15</xdr:col>
      <xdr:colOff>50800</xdr:colOff>
      <xdr:row>97</xdr:row>
      <xdr:rowOff>113923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87554"/>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113923</xdr:rowOff>
    </xdr:from>
    <xdr:to>
      <xdr:col>10</xdr:col>
      <xdr:colOff>114300</xdr:colOff>
      <xdr:row>97</xdr:row>
      <xdr:rowOff>164726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44573"/>
          <a:ext cx="889000" cy="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20777</xdr:rowOff>
    </xdr:from>
    <xdr:to>
      <xdr:col>24</xdr:col>
      <xdr:colOff>114300</xdr:colOff>
      <xdr:row>96</xdr:row>
      <xdr:rowOff>122377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170654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100994</xdr:rowOff>
    </xdr:from>
    <xdr:to>
      <xdr:col>20</xdr:col>
      <xdr:colOff>38100</xdr:colOff>
      <xdr:row>96</xdr:row>
      <xdr:rowOff>31144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22271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8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6104</xdr:rowOff>
    </xdr:from>
    <xdr:to>
      <xdr:col>15</xdr:col>
      <xdr:colOff>101600</xdr:colOff>
      <xdr:row>97</xdr:row>
      <xdr:rowOff>107704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98831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63123</xdr:rowOff>
    </xdr:from>
    <xdr:to>
      <xdr:col>10</xdr:col>
      <xdr:colOff>165100</xdr:colOff>
      <xdr:row>97</xdr:row>
      <xdr:rowOff>164723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155850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113926</xdr:rowOff>
    </xdr:from>
    <xdr:to>
      <xdr:col>6</xdr:col>
      <xdr:colOff>38100</xdr:colOff>
      <xdr:row>98</xdr:row>
      <xdr:rowOff>44076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35203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128194</xdr:rowOff>
    </xdr:from>
    <xdr:to>
      <xdr:col>54</xdr:col>
      <xdr:colOff>189865</xdr:colOff>
      <xdr:row>37</xdr:row>
      <xdr:rowOff>165423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00244"/>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169250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165423</xdr:rowOff>
    </xdr:from>
    <xdr:to>
      <xdr:col>55</xdr:col>
      <xdr:colOff>88900</xdr:colOff>
      <xdr:row>37</xdr:row>
      <xdr:rowOff>165423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0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74871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8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128194</xdr:rowOff>
    </xdr:from>
    <xdr:to>
      <xdr:col>55</xdr:col>
      <xdr:colOff>88900</xdr:colOff>
      <xdr:row>29</xdr:row>
      <xdr:rowOff>128194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0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125875</xdr:rowOff>
    </xdr:from>
    <xdr:to>
      <xdr:col>55</xdr:col>
      <xdr:colOff>0</xdr:colOff>
      <xdr:row>37</xdr:row>
      <xdr:rowOff>148681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69525"/>
          <a:ext cx="8382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136226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6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113349</xdr:rowOff>
    </xdr:from>
    <xdr:to>
      <xdr:col>55</xdr:col>
      <xdr:colOff>50800</xdr:colOff>
      <xdr:row>36</xdr:row>
      <xdr:rowOff>43499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78163</xdr:rowOff>
    </xdr:from>
    <xdr:to>
      <xdr:col>50</xdr:col>
      <xdr:colOff>114300</xdr:colOff>
      <xdr:row>37</xdr:row>
      <xdr:rowOff>148681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393113"/>
          <a:ext cx="889000" cy="109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170151</xdr:rowOff>
    </xdr:from>
    <xdr:to>
      <xdr:col>50</xdr:col>
      <xdr:colOff>165100</xdr:colOff>
      <xdr:row>36</xdr:row>
      <xdr:rowOff>100301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116828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78163</xdr:rowOff>
    </xdr:from>
    <xdr:to>
      <xdr:col>45</xdr:col>
      <xdr:colOff>177800</xdr:colOff>
      <xdr:row>38</xdr:row>
      <xdr:rowOff>45201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393113"/>
          <a:ext cx="889000" cy="11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80083</xdr:rowOff>
    </xdr:from>
    <xdr:to>
      <xdr:col>46</xdr:col>
      <xdr:colOff>38100</xdr:colOff>
      <xdr:row>30</xdr:row>
      <xdr:rowOff>10233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26760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45201</xdr:rowOff>
    </xdr:from>
    <xdr:to>
      <xdr:col>41</xdr:col>
      <xdr:colOff>50800</xdr:colOff>
      <xdr:row>38</xdr:row>
      <xdr:rowOff>82724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60301"/>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75075</xdr:rowOff>
    </xdr:from>
    <xdr:to>
      <xdr:col>55</xdr:col>
      <xdr:colOff>50800</xdr:colOff>
      <xdr:row>38</xdr:row>
      <xdr:rowOff>5225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161452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97881</xdr:rowOff>
    </xdr:from>
    <xdr:to>
      <xdr:col>50</xdr:col>
      <xdr:colOff>165100</xdr:colOff>
      <xdr:row>38</xdr:row>
      <xdr:rowOff>28031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19158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3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27363</xdr:rowOff>
    </xdr:from>
    <xdr:to>
      <xdr:col>46</xdr:col>
      <xdr:colOff>38100</xdr:colOff>
      <xdr:row>31</xdr:row>
      <xdr:rowOff>128963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3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120090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43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165851</xdr:rowOff>
    </xdr:from>
    <xdr:to>
      <xdr:col>41</xdr:col>
      <xdr:colOff>101600</xdr:colOff>
      <xdr:row>38</xdr:row>
      <xdr:rowOff>96001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87128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31924</xdr:rowOff>
    </xdr:from>
    <xdr:to>
      <xdr:col>36</xdr:col>
      <xdr:colOff>165100</xdr:colOff>
      <xdr:row>38</xdr:row>
      <xdr:rowOff>133524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124651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56528</xdr:rowOff>
    </xdr:from>
    <xdr:to>
      <xdr:col>55</xdr:col>
      <xdr:colOff>0</xdr:colOff>
      <xdr:row>57</xdr:row>
      <xdr:rowOff>138542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29178"/>
          <a:ext cx="838200" cy="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56528</xdr:rowOff>
    </xdr:from>
    <xdr:to>
      <xdr:col>50</xdr:col>
      <xdr:colOff>114300</xdr:colOff>
      <xdr:row>57</xdr:row>
      <xdr:rowOff>69048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29178"/>
          <a:ext cx="8890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69048</xdr:rowOff>
    </xdr:from>
    <xdr:to>
      <xdr:col>45</xdr:col>
      <xdr:colOff>177800</xdr:colOff>
      <xdr:row>57</xdr:row>
      <xdr:rowOff>151526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41698"/>
          <a:ext cx="889000" cy="8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151526</xdr:rowOff>
    </xdr:from>
    <xdr:to>
      <xdr:col>41</xdr:col>
      <xdr:colOff>50800</xdr:colOff>
      <xdr:row>58</xdr:row>
      <xdr:rowOff>52817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24176"/>
          <a:ext cx="889000" cy="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87742</xdr:rowOff>
    </xdr:from>
    <xdr:to>
      <xdr:col>55</xdr:col>
      <xdr:colOff>50800</xdr:colOff>
      <xdr:row>58</xdr:row>
      <xdr:rowOff>17892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66169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3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5728</xdr:rowOff>
    </xdr:from>
    <xdr:to>
      <xdr:col>50</xdr:col>
      <xdr:colOff>165100</xdr:colOff>
      <xdr:row>57</xdr:row>
      <xdr:rowOff>107328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98455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18248</xdr:rowOff>
    </xdr:from>
    <xdr:to>
      <xdr:col>46</xdr:col>
      <xdr:colOff>38100</xdr:colOff>
      <xdr:row>57</xdr:row>
      <xdr:rowOff>119848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110975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100726</xdr:rowOff>
    </xdr:from>
    <xdr:to>
      <xdr:col>41</xdr:col>
      <xdr:colOff>101600</xdr:colOff>
      <xdr:row>58</xdr:row>
      <xdr:rowOff>30876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22003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6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2017</xdr:rowOff>
    </xdr:from>
    <xdr:to>
      <xdr:col>36</xdr:col>
      <xdr:colOff>165100</xdr:colOff>
      <xdr:row>58</xdr:row>
      <xdr:rowOff>103617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94744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98907</xdr:rowOff>
    </xdr:from>
    <xdr:to>
      <xdr:col>55</xdr:col>
      <xdr:colOff>0</xdr:colOff>
      <xdr:row>79</xdr:row>
      <xdr:rowOff>4394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72007"/>
          <a:ext cx="838200" cy="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4394</xdr:rowOff>
    </xdr:from>
    <xdr:to>
      <xdr:col>50</xdr:col>
      <xdr:colOff>114300</xdr:colOff>
      <xdr:row>79</xdr:row>
      <xdr:rowOff>39129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48944"/>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33426</xdr:rowOff>
    </xdr:from>
    <xdr:to>
      <xdr:col>45</xdr:col>
      <xdr:colOff>177800</xdr:colOff>
      <xdr:row>79</xdr:row>
      <xdr:rowOff>39129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77976"/>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33426</xdr:rowOff>
    </xdr:from>
    <xdr:to>
      <xdr:col>41</xdr:col>
      <xdr:colOff>50800</xdr:colOff>
      <xdr:row>79</xdr:row>
      <xdr:rowOff>40615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77976"/>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48107</xdr:rowOff>
    </xdr:from>
    <xdr:to>
      <xdr:col>55</xdr:col>
      <xdr:colOff>50800</xdr:colOff>
      <xdr:row>78</xdr:row>
      <xdr:rowOff>149707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14850</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125044</xdr:rowOff>
    </xdr:from>
    <xdr:to>
      <xdr:col>50</xdr:col>
      <xdr:colOff>165100</xdr:colOff>
      <xdr:row>79</xdr:row>
      <xdr:rowOff>55194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46321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159779</xdr:rowOff>
    </xdr:from>
    <xdr:to>
      <xdr:col>46</xdr:col>
      <xdr:colOff>38100</xdr:colOff>
      <xdr:row>79</xdr:row>
      <xdr:rowOff>89929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81056</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61017" y="13625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154076</xdr:rowOff>
    </xdr:from>
    <xdr:to>
      <xdr:col>41</xdr:col>
      <xdr:colOff>101600</xdr:colOff>
      <xdr:row>79</xdr:row>
      <xdr:rowOff>84226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75353</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1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161265</xdr:rowOff>
    </xdr:from>
    <xdr:to>
      <xdr:col>36</xdr:col>
      <xdr:colOff>165100</xdr:colOff>
      <xdr:row>79</xdr:row>
      <xdr:rowOff>91415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82542</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83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109970</xdr:rowOff>
    </xdr:from>
    <xdr:to>
      <xdr:col>55</xdr:col>
      <xdr:colOff>0</xdr:colOff>
      <xdr:row>98</xdr:row>
      <xdr:rowOff>127012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912070"/>
          <a:ext cx="8382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109970</xdr:rowOff>
    </xdr:from>
    <xdr:to>
      <xdr:col>50</xdr:col>
      <xdr:colOff>114300</xdr:colOff>
      <xdr:row>98</xdr:row>
      <xdr:rowOff>130505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912070"/>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70738</xdr:rowOff>
    </xdr:from>
    <xdr:to>
      <xdr:col>45</xdr:col>
      <xdr:colOff>177800</xdr:colOff>
      <xdr:row>98</xdr:row>
      <xdr:rowOff>130505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72838"/>
          <a:ext cx="889000" cy="5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70738</xdr:rowOff>
    </xdr:from>
    <xdr:to>
      <xdr:col>41</xdr:col>
      <xdr:colOff>50800</xdr:colOff>
      <xdr:row>98</xdr:row>
      <xdr:rowOff>120714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72838"/>
          <a:ext cx="889000" cy="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76212</xdr:rowOff>
    </xdr:from>
    <xdr:to>
      <xdr:col>55</xdr:col>
      <xdr:colOff>50800</xdr:colOff>
      <xdr:row>99</xdr:row>
      <xdr:rowOff>6362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162589</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9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59170</xdr:rowOff>
    </xdr:from>
    <xdr:to>
      <xdr:col>50</xdr:col>
      <xdr:colOff>165100</xdr:colOff>
      <xdr:row>98</xdr:row>
      <xdr:rowOff>160770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151897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9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79705</xdr:rowOff>
    </xdr:from>
    <xdr:to>
      <xdr:col>46</xdr:col>
      <xdr:colOff>38100</xdr:colOff>
      <xdr:row>99</xdr:row>
      <xdr:rowOff>9855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982</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19938</xdr:rowOff>
    </xdr:from>
    <xdr:to>
      <xdr:col>41</xdr:col>
      <xdr:colOff>101600</xdr:colOff>
      <xdr:row>98</xdr:row>
      <xdr:rowOff>121538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112665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69914</xdr:rowOff>
    </xdr:from>
    <xdr:to>
      <xdr:col>36</xdr:col>
      <xdr:colOff>165100</xdr:colOff>
      <xdr:row>99</xdr:row>
      <xdr:rowOff>64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162641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6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118669</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33769"/>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118669</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78709</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593809"/>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67869</xdr:rowOff>
    </xdr:from>
    <xdr:to>
      <xdr:col>81</xdr:col>
      <xdr:colOff>101600</xdr:colOff>
      <xdr:row>38</xdr:row>
      <xdr:rowOff>169469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160596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27909</xdr:rowOff>
    </xdr:from>
    <xdr:to>
      <xdr:col>67</xdr:col>
      <xdr:colOff>101600</xdr:colOff>
      <xdr:row>38</xdr:row>
      <xdr:rowOff>129509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120636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6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64021</xdr:rowOff>
    </xdr:from>
    <xdr:to>
      <xdr:col>85</xdr:col>
      <xdr:colOff>127000</xdr:colOff>
      <xdr:row>76</xdr:row>
      <xdr:rowOff>105930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09422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64021</xdr:rowOff>
    </xdr:from>
    <xdr:to>
      <xdr:col>81</xdr:col>
      <xdr:colOff>50800</xdr:colOff>
      <xdr:row>76</xdr:row>
      <xdr:rowOff>79299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94221"/>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79299</xdr:rowOff>
    </xdr:from>
    <xdr:to>
      <xdr:col>76</xdr:col>
      <xdr:colOff>114300</xdr:colOff>
      <xdr:row>76</xdr:row>
      <xdr:rowOff>79908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0949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79908</xdr:rowOff>
    </xdr:from>
    <xdr:to>
      <xdr:col>71</xdr:col>
      <xdr:colOff>177800</xdr:colOff>
      <xdr:row>76</xdr:row>
      <xdr:rowOff>97459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1010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55130</xdr:rowOff>
    </xdr:from>
    <xdr:to>
      <xdr:col>85</xdr:col>
      <xdr:colOff>177800</xdr:colOff>
      <xdr:row>76</xdr:row>
      <xdr:rowOff>156730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33557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13221</xdr:rowOff>
    </xdr:from>
    <xdr:to>
      <xdr:col>81</xdr:col>
      <xdr:colOff>101600</xdr:colOff>
      <xdr:row>76</xdr:row>
      <xdr:rowOff>114821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131348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8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28499</xdr:rowOff>
    </xdr:from>
    <xdr:to>
      <xdr:col>76</xdr:col>
      <xdr:colOff>165100</xdr:colOff>
      <xdr:row>76</xdr:row>
      <xdr:rowOff>130099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146626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29108</xdr:rowOff>
    </xdr:from>
    <xdr:to>
      <xdr:col>72</xdr:col>
      <xdr:colOff>38100</xdr:colOff>
      <xdr:row>76</xdr:row>
      <xdr:rowOff>130708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147235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8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46659</xdr:rowOff>
    </xdr:from>
    <xdr:to>
      <xdr:col>67</xdr:col>
      <xdr:colOff>101600</xdr:colOff>
      <xdr:row>76</xdr:row>
      <xdr:rowOff>148259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164787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8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63512</xdr:rowOff>
    </xdr:from>
    <xdr:to>
      <xdr:col>85</xdr:col>
      <xdr:colOff>127000</xdr:colOff>
      <xdr:row>98</xdr:row>
      <xdr:rowOff>166472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65612"/>
          <a:ext cx="838200" cy="10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63512</xdr:rowOff>
    </xdr:from>
    <xdr:to>
      <xdr:col>81</xdr:col>
      <xdr:colOff>50800</xdr:colOff>
      <xdr:row>99</xdr:row>
      <xdr:rowOff>19050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65612"/>
          <a:ext cx="889000" cy="1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155460</xdr:rowOff>
    </xdr:from>
    <xdr:to>
      <xdr:col>76</xdr:col>
      <xdr:colOff>114300</xdr:colOff>
      <xdr:row>99</xdr:row>
      <xdr:rowOff>19050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57560"/>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155460</xdr:rowOff>
    </xdr:from>
    <xdr:to>
      <xdr:col>71</xdr:col>
      <xdr:colOff>177800</xdr:colOff>
      <xdr:row>98</xdr:row>
      <xdr:rowOff>156693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57560"/>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115672</xdr:rowOff>
    </xdr:from>
    <xdr:to>
      <xdr:col>85</xdr:col>
      <xdr:colOff>177800</xdr:colOff>
      <xdr:row>99</xdr:row>
      <xdr:rowOff>45822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30599</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3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12712</xdr:rowOff>
    </xdr:from>
    <xdr:to>
      <xdr:col>81</xdr:col>
      <xdr:colOff>101600</xdr:colOff>
      <xdr:row>98</xdr:row>
      <xdr:rowOff>114312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105439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139700</xdr:rowOff>
    </xdr:from>
    <xdr:to>
      <xdr:col>76</xdr:col>
      <xdr:colOff>165100</xdr:colOff>
      <xdr:row>99</xdr:row>
      <xdr:rowOff>69850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60977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104660</xdr:rowOff>
    </xdr:from>
    <xdr:to>
      <xdr:col>72</xdr:col>
      <xdr:colOff>38100</xdr:colOff>
      <xdr:row>99</xdr:row>
      <xdr:rowOff>34810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25937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105893</xdr:rowOff>
    </xdr:from>
    <xdr:to>
      <xdr:col>67</xdr:col>
      <xdr:colOff>101600</xdr:colOff>
      <xdr:row>99</xdr:row>
      <xdr:rowOff>36043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27170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0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106456</xdr:rowOff>
    </xdr:from>
    <xdr:to>
      <xdr:col>116</xdr:col>
      <xdr:colOff>63500</xdr:colOff>
      <xdr:row>76</xdr:row>
      <xdr:rowOff>137903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136656"/>
          <a:ext cx="838200" cy="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137903</xdr:rowOff>
    </xdr:from>
    <xdr:to>
      <xdr:col>111</xdr:col>
      <xdr:colOff>177800</xdr:colOff>
      <xdr:row>76</xdr:row>
      <xdr:rowOff>168308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168103"/>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168308</xdr:rowOff>
    </xdr:from>
    <xdr:to>
      <xdr:col>107</xdr:col>
      <xdr:colOff>50800</xdr:colOff>
      <xdr:row>77</xdr:row>
      <xdr:rowOff>42545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198508"/>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38626</xdr:rowOff>
    </xdr:from>
    <xdr:to>
      <xdr:col>102</xdr:col>
      <xdr:colOff>114300</xdr:colOff>
      <xdr:row>77</xdr:row>
      <xdr:rowOff>42545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2402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55656</xdr:rowOff>
    </xdr:from>
    <xdr:to>
      <xdr:col>116</xdr:col>
      <xdr:colOff>114300</xdr:colOff>
      <xdr:row>76</xdr:row>
      <xdr:rowOff>157256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0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34083</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0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87103</xdr:rowOff>
    </xdr:from>
    <xdr:to>
      <xdr:col>112</xdr:col>
      <xdr:colOff>38100</xdr:colOff>
      <xdr:row>77</xdr:row>
      <xdr:rowOff>17253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8380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117508</xdr:rowOff>
    </xdr:from>
    <xdr:to>
      <xdr:col>107</xdr:col>
      <xdr:colOff>101600</xdr:colOff>
      <xdr:row>77</xdr:row>
      <xdr:rowOff>47658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38785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163195</xdr:rowOff>
    </xdr:from>
    <xdr:to>
      <xdr:col>102</xdr:col>
      <xdr:colOff>165100</xdr:colOff>
      <xdr:row>77</xdr:row>
      <xdr:rowOff>93345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84472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159276</xdr:rowOff>
    </xdr:from>
    <xdr:to>
      <xdr:col>98</xdr:col>
      <xdr:colOff>38100</xdr:colOff>
      <xdr:row>77</xdr:row>
      <xdr:rowOff>89426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80553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性質別歳出の特筆すべき点としては、人件費が類似団体内平均値を上回っていること、また、物件費及び補助費等が類似団体内平均値を大きく下回っていることが挙げられる。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要因としては、消防・ごみ収集等を直営で行っている本市では、類似団体に比べて人件費が多くなり、その分業務委託に関する費用や一部事務組合への負担金等が抑えられているため、物件費及び補助費等が少ない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普通建設事業費については、負債額の削減を最大の課題としていることから、投資的な事業をできる限り抑制している状況であり、令和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年度についても低い水準になっているが、今後施設の更新、老朽化対策を進める必要があり、上昇が想定されている。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本市の懸案事項である土地開発公社の健全化のため、土地開発公社の保有地を買い戻すための起債を続けていることから、高い水準となっている。しかし、過去に行った都市基盤整備に関する市債の償還が終了したことなどから、近年は減少傾向であったが、将来的には施設の新設・更新のための起債が見込まれるため、高止まりが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今後、人件費の抑制や、公債費の計画的な低減、効率化のための業務分析、財政運営基本方針の取組を進めながら、歳出抑制に努める。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77,363
76,739
25.55
30,146,372
29,513,196
558,907
15,874,877
27,510,314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154787</xdr:rowOff>
    </xdr:from>
    <xdr:to>
      <xdr:col>24</xdr:col>
      <xdr:colOff>63500</xdr:colOff>
      <xdr:row>35</xdr:row>
      <xdr:rowOff>162560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55537"/>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154787</xdr:rowOff>
    </xdr:from>
    <xdr:to>
      <xdr:col>19</xdr:col>
      <xdr:colOff>177800</xdr:colOff>
      <xdr:row>36</xdr:row>
      <xdr:rowOff>27229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55537"/>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27229</xdr:rowOff>
    </xdr:from>
    <xdr:to>
      <xdr:col>15</xdr:col>
      <xdr:colOff>50800</xdr:colOff>
      <xdr:row>36</xdr:row>
      <xdr:rowOff>84379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994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14884</xdr:rowOff>
    </xdr:from>
    <xdr:to>
      <xdr:col>10</xdr:col>
      <xdr:colOff>114300</xdr:colOff>
      <xdr:row>36</xdr:row>
      <xdr:rowOff>84379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8708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90187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103987</xdr:rowOff>
    </xdr:from>
    <xdr:to>
      <xdr:col>20</xdr:col>
      <xdr:colOff>38100</xdr:colOff>
      <xdr:row>36</xdr:row>
      <xdr:rowOff>34137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25264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147879</xdr:rowOff>
    </xdr:from>
    <xdr:to>
      <xdr:col>15</xdr:col>
      <xdr:colOff>101600</xdr:colOff>
      <xdr:row>36</xdr:row>
      <xdr:rowOff>78029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69156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33579</xdr:rowOff>
    </xdr:from>
    <xdr:to>
      <xdr:col>10</xdr:col>
      <xdr:colOff>165100</xdr:colOff>
      <xdr:row>36</xdr:row>
      <xdr:rowOff>135179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126306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56811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85758</xdr:rowOff>
    </xdr:from>
    <xdr:to>
      <xdr:col>24</xdr:col>
      <xdr:colOff>63500</xdr:colOff>
      <xdr:row>57</xdr:row>
      <xdr:rowOff>134488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58408"/>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100625</xdr:rowOff>
    </xdr:from>
    <xdr:to>
      <xdr:col>19</xdr:col>
      <xdr:colOff>177800</xdr:colOff>
      <xdr:row>57</xdr:row>
      <xdr:rowOff>85758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87475"/>
          <a:ext cx="889000" cy="67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100625</xdr:rowOff>
    </xdr:from>
    <xdr:to>
      <xdr:col>15</xdr:col>
      <xdr:colOff>50800</xdr:colOff>
      <xdr:row>57</xdr:row>
      <xdr:rowOff>160274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87475"/>
          <a:ext cx="889000" cy="7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160274</xdr:rowOff>
    </xdr:from>
    <xdr:to>
      <xdr:col>10</xdr:col>
      <xdr:colOff>114300</xdr:colOff>
      <xdr:row>58</xdr:row>
      <xdr:rowOff>5085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32924"/>
          <a:ext cx="8890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83688</xdr:rowOff>
    </xdr:from>
    <xdr:to>
      <xdr:col>24</xdr:col>
      <xdr:colOff>114300</xdr:colOff>
      <xdr:row>58</xdr:row>
      <xdr:rowOff>13838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170065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34958</xdr:rowOff>
    </xdr:from>
    <xdr:to>
      <xdr:col>20</xdr:col>
      <xdr:colOff>38100</xdr:colOff>
      <xdr:row>57</xdr:row>
      <xdr:rowOff>136558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127685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49825</xdr:rowOff>
    </xdr:from>
    <xdr:to>
      <xdr:col>15</xdr:col>
      <xdr:colOff>101600</xdr:colOff>
      <xdr:row>53</xdr:row>
      <xdr:rowOff>151425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142552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109474</xdr:rowOff>
    </xdr:from>
    <xdr:to>
      <xdr:col>10</xdr:col>
      <xdr:colOff>165100</xdr:colOff>
      <xdr:row>58</xdr:row>
      <xdr:rowOff>39624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30751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125735</xdr:rowOff>
    </xdr:from>
    <xdr:to>
      <xdr:col>6</xdr:col>
      <xdr:colOff>38100</xdr:colOff>
      <xdr:row>58</xdr:row>
      <xdr:rowOff>55885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47012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1481</xdr:rowOff>
    </xdr:from>
    <xdr:to>
      <xdr:col>24</xdr:col>
      <xdr:colOff>63500</xdr:colOff>
      <xdr:row>76</xdr:row>
      <xdr:rowOff>38019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31681"/>
          <a:ext cx="8382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1481</xdr:rowOff>
    </xdr:from>
    <xdr:to>
      <xdr:col>19</xdr:col>
      <xdr:colOff>177800</xdr:colOff>
      <xdr:row>76</xdr:row>
      <xdr:rowOff>153248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31681"/>
          <a:ext cx="889000" cy="1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153248</xdr:rowOff>
    </xdr:from>
    <xdr:to>
      <xdr:col>15</xdr:col>
      <xdr:colOff>50800</xdr:colOff>
      <xdr:row>77</xdr:row>
      <xdr:rowOff>78184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3448"/>
          <a:ext cx="889000" cy="9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78184</xdr:rowOff>
    </xdr:from>
    <xdr:to>
      <xdr:col>10</xdr:col>
      <xdr:colOff>114300</xdr:colOff>
      <xdr:row>77</xdr:row>
      <xdr:rowOff>138519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9834"/>
          <a:ext cx="889000" cy="6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158669</xdr:rowOff>
    </xdr:from>
    <xdr:to>
      <xdr:col>24</xdr:col>
      <xdr:colOff>114300</xdr:colOff>
      <xdr:row>76</xdr:row>
      <xdr:rowOff>88819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122131</xdr:rowOff>
    </xdr:from>
    <xdr:to>
      <xdr:col>20</xdr:col>
      <xdr:colOff>38100</xdr:colOff>
      <xdr:row>76</xdr:row>
      <xdr:rowOff>52281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43408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7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102448</xdr:rowOff>
    </xdr:from>
    <xdr:to>
      <xdr:col>15</xdr:col>
      <xdr:colOff>101600</xdr:colOff>
      <xdr:row>77</xdr:row>
      <xdr:rowOff>32598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23725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27384</xdr:rowOff>
    </xdr:from>
    <xdr:to>
      <xdr:col>10</xdr:col>
      <xdr:colOff>165100</xdr:colOff>
      <xdr:row>77</xdr:row>
      <xdr:rowOff>128984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87719</xdr:rowOff>
    </xdr:from>
    <xdr:to>
      <xdr:col>6</xdr:col>
      <xdr:colOff>38100</xdr:colOff>
      <xdr:row>78</xdr:row>
      <xdr:rowOff>17869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117940</xdr:rowOff>
    </xdr:from>
    <xdr:to>
      <xdr:col>24</xdr:col>
      <xdr:colOff>63500</xdr:colOff>
      <xdr:row>98</xdr:row>
      <xdr:rowOff>143641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20040"/>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143641</xdr:rowOff>
    </xdr:from>
    <xdr:to>
      <xdr:col>19</xdr:col>
      <xdr:colOff>177800</xdr:colOff>
      <xdr:row>99</xdr:row>
      <xdr:rowOff>98073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45741"/>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98073</xdr:rowOff>
    </xdr:from>
    <xdr:to>
      <xdr:col>15</xdr:col>
      <xdr:colOff>50800</xdr:colOff>
      <xdr:row>99</xdr:row>
      <xdr:rowOff>122468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71623"/>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106618</xdr:rowOff>
    </xdr:from>
    <xdr:to>
      <xdr:col>10</xdr:col>
      <xdr:colOff>114300</xdr:colOff>
      <xdr:row>99</xdr:row>
      <xdr:rowOff>122468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80168"/>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67140</xdr:rowOff>
    </xdr:from>
    <xdr:to>
      <xdr:col>24</xdr:col>
      <xdr:colOff>114300</xdr:colOff>
      <xdr:row>98</xdr:row>
      <xdr:rowOff>168740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45567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92841</xdr:rowOff>
    </xdr:from>
    <xdr:to>
      <xdr:col>20</xdr:col>
      <xdr:colOff>38100</xdr:colOff>
      <xdr:row>99</xdr:row>
      <xdr:rowOff>22991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14118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47273</xdr:rowOff>
    </xdr:from>
    <xdr:to>
      <xdr:col>15</xdr:col>
      <xdr:colOff>101600</xdr:colOff>
      <xdr:row>99</xdr:row>
      <xdr:rowOff>148873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140000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71668</xdr:rowOff>
    </xdr:from>
    <xdr:to>
      <xdr:col>10</xdr:col>
      <xdr:colOff>165100</xdr:colOff>
      <xdr:row>100</xdr:row>
      <xdr:rowOff>1818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164395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55818</xdr:rowOff>
    </xdr:from>
    <xdr:to>
      <xdr:col>6</xdr:col>
      <xdr:colOff>38100</xdr:colOff>
      <xdr:row>99</xdr:row>
      <xdr:rowOff>157418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148545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134366</xdr:rowOff>
    </xdr:from>
    <xdr:to>
      <xdr:col>55</xdr:col>
      <xdr:colOff>0</xdr:colOff>
      <xdr:row>38</xdr:row>
      <xdr:rowOff>134366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9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134366</xdr:rowOff>
    </xdr:from>
    <xdr:to>
      <xdr:col>50</xdr:col>
      <xdr:colOff>114300</xdr:colOff>
      <xdr:row>38</xdr:row>
      <xdr:rowOff>134366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9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133604</xdr:rowOff>
    </xdr:from>
    <xdr:to>
      <xdr:col>45</xdr:col>
      <xdr:colOff>177800</xdr:colOff>
      <xdr:row>38</xdr:row>
      <xdr:rowOff>134366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487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129413</xdr:rowOff>
    </xdr:from>
    <xdr:to>
      <xdr:col>41</xdr:col>
      <xdr:colOff>50800</xdr:colOff>
      <xdr:row>38</xdr:row>
      <xdr:rowOff>133604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445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83566</xdr:rowOff>
    </xdr:from>
    <xdr:to>
      <xdr:col>55</xdr:col>
      <xdr:colOff>50800</xdr:colOff>
      <xdr:row>39</xdr:row>
      <xdr:rowOff>13716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169943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83566</xdr:rowOff>
    </xdr:from>
    <xdr:to>
      <xdr:col>50</xdr:col>
      <xdr:colOff>165100</xdr:colOff>
      <xdr:row>39</xdr:row>
      <xdr:rowOff>13716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83566</xdr:rowOff>
    </xdr:from>
    <xdr:to>
      <xdr:col>46</xdr:col>
      <xdr:colOff>38100</xdr:colOff>
      <xdr:row>39</xdr:row>
      <xdr:rowOff>13716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82804</xdr:rowOff>
    </xdr:from>
    <xdr:to>
      <xdr:col>41</xdr:col>
      <xdr:colOff>101600</xdr:colOff>
      <xdr:row>39</xdr:row>
      <xdr:rowOff>12954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78613</xdr:rowOff>
    </xdr:from>
    <xdr:to>
      <xdr:col>36</xdr:col>
      <xdr:colOff>165100</xdr:colOff>
      <xdr:row>39</xdr:row>
      <xdr:rowOff>8763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171340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30125</xdr:rowOff>
    </xdr:from>
    <xdr:to>
      <xdr:col>55</xdr:col>
      <xdr:colOff>0</xdr:colOff>
      <xdr:row>59</xdr:row>
      <xdr:rowOff>31972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45675"/>
          <a:ext cx="8382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19209</xdr:rowOff>
    </xdr:from>
    <xdr:to>
      <xdr:col>50</xdr:col>
      <xdr:colOff>114300</xdr:colOff>
      <xdr:row>59</xdr:row>
      <xdr:rowOff>30125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34759"/>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14236</xdr:rowOff>
    </xdr:from>
    <xdr:to>
      <xdr:col>45</xdr:col>
      <xdr:colOff>177800</xdr:colOff>
      <xdr:row>59</xdr:row>
      <xdr:rowOff>19209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29786"/>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14236</xdr:rowOff>
    </xdr:from>
    <xdr:to>
      <xdr:col>41</xdr:col>
      <xdr:colOff>50800</xdr:colOff>
      <xdr:row>59</xdr:row>
      <xdr:rowOff>27686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9786"/>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152622</xdr:rowOff>
    </xdr:from>
    <xdr:to>
      <xdr:col>55</xdr:col>
      <xdr:colOff>50800</xdr:colOff>
      <xdr:row>59</xdr:row>
      <xdr:rowOff>82772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67549</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150775</xdr:rowOff>
    </xdr:from>
    <xdr:to>
      <xdr:col>50</xdr:col>
      <xdr:colOff>165100</xdr:colOff>
      <xdr:row>59</xdr:row>
      <xdr:rowOff>80925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72052</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8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139859</xdr:rowOff>
    </xdr:from>
    <xdr:to>
      <xdr:col>46</xdr:col>
      <xdr:colOff>38100</xdr:colOff>
      <xdr:row>59</xdr:row>
      <xdr:rowOff>70009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61136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134886</xdr:rowOff>
    </xdr:from>
    <xdr:to>
      <xdr:col>41</xdr:col>
      <xdr:colOff>101600</xdr:colOff>
      <xdr:row>59</xdr:row>
      <xdr:rowOff>65036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56163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148336</xdr:rowOff>
    </xdr:from>
    <xdr:to>
      <xdr:col>36</xdr:col>
      <xdr:colOff>165100</xdr:colOff>
      <xdr:row>59</xdr:row>
      <xdr:rowOff>78486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69613</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136767</xdr:rowOff>
    </xdr:from>
    <xdr:to>
      <xdr:col>55</xdr:col>
      <xdr:colOff>0</xdr:colOff>
      <xdr:row>78</xdr:row>
      <xdr:rowOff>169038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38417"/>
          <a:ext cx="838200" cy="2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132156</xdr:rowOff>
    </xdr:from>
    <xdr:to>
      <xdr:col>50</xdr:col>
      <xdr:colOff>114300</xdr:colOff>
      <xdr:row>78</xdr:row>
      <xdr:rowOff>169038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05256"/>
          <a:ext cx="889000" cy="3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132156</xdr:rowOff>
    </xdr:from>
    <xdr:to>
      <xdr:col>45</xdr:col>
      <xdr:colOff>177800</xdr:colOff>
      <xdr:row>78</xdr:row>
      <xdr:rowOff>156769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5256"/>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156769</xdr:rowOff>
    </xdr:from>
    <xdr:to>
      <xdr:col>41</xdr:col>
      <xdr:colOff>50800</xdr:colOff>
      <xdr:row>79</xdr:row>
      <xdr:rowOff>11303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9869"/>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85967</xdr:rowOff>
    </xdr:from>
    <xdr:to>
      <xdr:col>55</xdr:col>
      <xdr:colOff>50800</xdr:colOff>
      <xdr:row>78</xdr:row>
      <xdr:rowOff>16117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64394</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118238</xdr:rowOff>
    </xdr:from>
    <xdr:to>
      <xdr:col>50</xdr:col>
      <xdr:colOff>165100</xdr:colOff>
      <xdr:row>79</xdr:row>
      <xdr:rowOff>48388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39515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8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81356</xdr:rowOff>
    </xdr:from>
    <xdr:to>
      <xdr:col>46</xdr:col>
      <xdr:colOff>38100</xdr:colOff>
      <xdr:row>79</xdr:row>
      <xdr:rowOff>11506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2633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105969</xdr:rowOff>
    </xdr:from>
    <xdr:to>
      <xdr:col>41</xdr:col>
      <xdr:colOff>101600</xdr:colOff>
      <xdr:row>79</xdr:row>
      <xdr:rowOff>36119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27246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131953</xdr:rowOff>
    </xdr:from>
    <xdr:to>
      <xdr:col>36</xdr:col>
      <xdr:colOff>165100</xdr:colOff>
      <xdr:row>79</xdr:row>
      <xdr:rowOff>62103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53230</xdr:rowOff>
    </xdr:from>
    <xdr:ext cx="378565"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83017" y="1359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167670</xdr:rowOff>
    </xdr:from>
    <xdr:to>
      <xdr:col>55</xdr:col>
      <xdr:colOff>0</xdr:colOff>
      <xdr:row>98</xdr:row>
      <xdr:rowOff>75136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26870"/>
          <a:ext cx="838200" cy="25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167670</xdr:rowOff>
    </xdr:from>
    <xdr:to>
      <xdr:col>50</xdr:col>
      <xdr:colOff>114300</xdr:colOff>
      <xdr:row>97</xdr:row>
      <xdr:rowOff>125053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26870"/>
          <a:ext cx="889000" cy="12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125053</xdr:rowOff>
    </xdr:from>
    <xdr:to>
      <xdr:col>45</xdr:col>
      <xdr:colOff>177800</xdr:colOff>
      <xdr:row>98</xdr:row>
      <xdr:rowOff>152502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55703"/>
          <a:ext cx="889000" cy="19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152502</xdr:rowOff>
    </xdr:from>
    <xdr:to>
      <xdr:col>41</xdr:col>
      <xdr:colOff>50800</xdr:colOff>
      <xdr:row>99</xdr:row>
      <xdr:rowOff>113754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54602"/>
          <a:ext cx="8890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24336</xdr:rowOff>
    </xdr:from>
    <xdr:to>
      <xdr:col>55</xdr:col>
      <xdr:colOff>50800</xdr:colOff>
      <xdr:row>98</xdr:row>
      <xdr:rowOff>125936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2763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116870</xdr:rowOff>
    </xdr:from>
    <xdr:to>
      <xdr:col>50</xdr:col>
      <xdr:colOff>165100</xdr:colOff>
      <xdr:row>97</xdr:row>
      <xdr:rowOff>47020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5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74253</xdr:rowOff>
    </xdr:from>
    <xdr:to>
      <xdr:col>46</xdr:col>
      <xdr:colOff>38100</xdr:colOff>
      <xdr:row>98</xdr:row>
      <xdr:rowOff>4403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20930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4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101702</xdr:rowOff>
    </xdr:from>
    <xdr:to>
      <xdr:col>41</xdr:col>
      <xdr:colOff>101600</xdr:colOff>
      <xdr:row>99</xdr:row>
      <xdr:rowOff>31852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22979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62954</xdr:rowOff>
    </xdr:from>
    <xdr:to>
      <xdr:col>36</xdr:col>
      <xdr:colOff>165100</xdr:colOff>
      <xdr:row>99</xdr:row>
      <xdr:rowOff>164554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70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155681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1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91922</xdr:rowOff>
    </xdr:from>
    <xdr:to>
      <xdr:col>85</xdr:col>
      <xdr:colOff>127000</xdr:colOff>
      <xdr:row>38</xdr:row>
      <xdr:rowOff>99055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07022"/>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91922</xdr:rowOff>
    </xdr:from>
    <xdr:to>
      <xdr:col>81</xdr:col>
      <xdr:colOff>50800</xdr:colOff>
      <xdr:row>38</xdr:row>
      <xdr:rowOff>106462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07022"/>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65679</xdr:rowOff>
    </xdr:from>
    <xdr:to>
      <xdr:col>76</xdr:col>
      <xdr:colOff>114300</xdr:colOff>
      <xdr:row>38</xdr:row>
      <xdr:rowOff>106462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80779"/>
          <a:ext cx="8890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65679</xdr:rowOff>
    </xdr:from>
    <xdr:to>
      <xdr:col>71</xdr:col>
      <xdr:colOff>177800</xdr:colOff>
      <xdr:row>38</xdr:row>
      <xdr:rowOff>78892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80779"/>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48255</xdr:rowOff>
    </xdr:from>
    <xdr:to>
      <xdr:col>85</xdr:col>
      <xdr:colOff>177800</xdr:colOff>
      <xdr:row>38</xdr:row>
      <xdr:rowOff>149855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134632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41122</xdr:rowOff>
    </xdr:from>
    <xdr:to>
      <xdr:col>81</xdr:col>
      <xdr:colOff>101600</xdr:colOff>
      <xdr:row>38</xdr:row>
      <xdr:rowOff>142722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133849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55662</xdr:rowOff>
    </xdr:from>
    <xdr:to>
      <xdr:col>76</xdr:col>
      <xdr:colOff>165100</xdr:colOff>
      <xdr:row>38</xdr:row>
      <xdr:rowOff>157262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148389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14879</xdr:rowOff>
    </xdr:from>
    <xdr:to>
      <xdr:col>72</xdr:col>
      <xdr:colOff>38100</xdr:colOff>
      <xdr:row>38</xdr:row>
      <xdr:rowOff>116479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107606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28092</xdr:rowOff>
    </xdr:from>
    <xdr:to>
      <xdr:col>67</xdr:col>
      <xdr:colOff>101600</xdr:colOff>
      <xdr:row>38</xdr:row>
      <xdr:rowOff>129692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120819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45612</xdr:rowOff>
    </xdr:from>
    <xdr:to>
      <xdr:col>85</xdr:col>
      <xdr:colOff>127000</xdr:colOff>
      <xdr:row>56</xdr:row>
      <xdr:rowOff>98323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46812"/>
          <a:ext cx="8382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3835</xdr:rowOff>
    </xdr:from>
    <xdr:to>
      <xdr:col>81</xdr:col>
      <xdr:colOff>50800</xdr:colOff>
      <xdr:row>56</xdr:row>
      <xdr:rowOff>98323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05035"/>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3835</xdr:rowOff>
    </xdr:from>
    <xdr:to>
      <xdr:col>76</xdr:col>
      <xdr:colOff>114300</xdr:colOff>
      <xdr:row>56</xdr:row>
      <xdr:rowOff>170275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05035"/>
          <a:ext cx="889000" cy="16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170275</xdr:rowOff>
    </xdr:from>
    <xdr:to>
      <xdr:col>71</xdr:col>
      <xdr:colOff>177800</xdr:colOff>
      <xdr:row>57</xdr:row>
      <xdr:rowOff>94399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71475"/>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166262</xdr:rowOff>
    </xdr:from>
    <xdr:to>
      <xdr:col>85</xdr:col>
      <xdr:colOff>177800</xdr:colOff>
      <xdr:row>56</xdr:row>
      <xdr:rowOff>96412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144689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47523</xdr:rowOff>
    </xdr:from>
    <xdr:to>
      <xdr:col>81</xdr:col>
      <xdr:colOff>101600</xdr:colOff>
      <xdr:row>56</xdr:row>
      <xdr:rowOff>149123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140250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124485</xdr:rowOff>
    </xdr:from>
    <xdr:to>
      <xdr:col>76</xdr:col>
      <xdr:colOff>165100</xdr:colOff>
      <xdr:row>56</xdr:row>
      <xdr:rowOff>54635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45762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119475</xdr:rowOff>
    </xdr:from>
    <xdr:to>
      <xdr:col>72</xdr:col>
      <xdr:colOff>38100</xdr:colOff>
      <xdr:row>57</xdr:row>
      <xdr:rowOff>49625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40752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43599</xdr:rowOff>
    </xdr:from>
    <xdr:to>
      <xdr:col>67</xdr:col>
      <xdr:colOff>101600</xdr:colOff>
      <xdr:row>57</xdr:row>
      <xdr:rowOff>145199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136326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118669</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91769"/>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118669</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78710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51810"/>
          <a:ext cx="8890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67869</xdr:rowOff>
    </xdr:from>
    <xdr:to>
      <xdr:col>81</xdr:col>
      <xdr:colOff>101600</xdr:colOff>
      <xdr:row>78</xdr:row>
      <xdr:rowOff>169469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160596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33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27910</xdr:rowOff>
    </xdr:from>
    <xdr:to>
      <xdr:col>67</xdr:col>
      <xdr:colOff>101600</xdr:colOff>
      <xdr:row>78</xdr:row>
      <xdr:rowOff>129510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120637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9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64021</xdr:rowOff>
    </xdr:from>
    <xdr:to>
      <xdr:col>85</xdr:col>
      <xdr:colOff>127000</xdr:colOff>
      <xdr:row>96</xdr:row>
      <xdr:rowOff>105930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2322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64021</xdr:rowOff>
    </xdr:from>
    <xdr:to>
      <xdr:col>81</xdr:col>
      <xdr:colOff>50800</xdr:colOff>
      <xdr:row>96</xdr:row>
      <xdr:rowOff>79299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23221"/>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79299</xdr:rowOff>
    </xdr:from>
    <xdr:to>
      <xdr:col>76</xdr:col>
      <xdr:colOff>114300</xdr:colOff>
      <xdr:row>96</xdr:row>
      <xdr:rowOff>79908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3849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79908</xdr:rowOff>
    </xdr:from>
    <xdr:to>
      <xdr:col>71</xdr:col>
      <xdr:colOff>177800</xdr:colOff>
      <xdr:row>96</xdr:row>
      <xdr:rowOff>97459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3910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55130</xdr:rowOff>
    </xdr:from>
    <xdr:to>
      <xdr:col>85</xdr:col>
      <xdr:colOff>177800</xdr:colOff>
      <xdr:row>96</xdr:row>
      <xdr:rowOff>156730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33557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13221</xdr:rowOff>
    </xdr:from>
    <xdr:to>
      <xdr:col>81</xdr:col>
      <xdr:colOff>101600</xdr:colOff>
      <xdr:row>96</xdr:row>
      <xdr:rowOff>114821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131348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28499</xdr:rowOff>
    </xdr:from>
    <xdr:to>
      <xdr:col>76</xdr:col>
      <xdr:colOff>165100</xdr:colOff>
      <xdr:row>96</xdr:row>
      <xdr:rowOff>130099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146626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6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29108</xdr:rowOff>
    </xdr:from>
    <xdr:to>
      <xdr:col>72</xdr:col>
      <xdr:colOff>38100</xdr:colOff>
      <xdr:row>96</xdr:row>
      <xdr:rowOff>130708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46659</xdr:rowOff>
    </xdr:from>
    <xdr:to>
      <xdr:col>67</xdr:col>
      <xdr:colOff>101600</xdr:colOff>
      <xdr:row>96</xdr:row>
      <xdr:rowOff>148259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164786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上記の各グラフが示すように、全ての費目について、住民一人当たりのコストが類似団体内平均値を下回っている。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これは、財政健全化を進めるなかで、各事業の見直しを行い事業費の削減を進め、その財源で市債の償還や土地開発公社の簿価の圧縮を行ってきたことが大きな要因として挙げられる。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に総務費及び消防費については、類似団体の中でも非常に小さい数値となっている。総務費については、総務・管理部門の人員削減を進めたことや、庁舎・自治振興施設の整備等を極力抑えてきた結果であり、消防費については、市域が狭く、またその半分を山間部が占めていることから、支所等が必要無く、結果的に費用が抑えられていることが数値に表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また、これまで公債費が類似団体内平均値を上回っていたが、令和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年度は下回った。これは、起債を極力抑制するよう努めてきたためである。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施設やインフラの維持的経費を抑えながら財政運営を行ってきた結果が上記グラフであり、今後、施設の更新や長寿命化を行うため、選択と集中を行いながら、より良い住民サービスを行える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近年は、財政健全化計画の実施等による歳出削減を行ってきた結果、基金を減らすことなく実質収支で黒字を維持することができている。しかしながら、今後は社会保障関連経費の増加や、公共施設の更新、老朽化対策及び再配置等の費用、それに係る公債費負担の増加による財政状況の悪化が懸念されるところであり、それらに対応するために、黒字の一部については、財政調整基金への積立を行っており、令和元年度からは公共施設等整備基金の積立も行っている。</a:t>
          </a:r>
        </a:p>
        <a:p>
          <a:r>
            <a:rPr kumimoji="1" lang="ja-JP" altLang="en-US" sz="900">
              <a:solidFill>
                <a:sysClr val="windowText" lastClr="000000"/>
              </a:solidFill>
              <a:latin typeface="ＭＳ ゴシック" pitchFamily="49" charset="-128"/>
              <a:ea typeface="ＭＳ ゴシック" pitchFamily="49" charset="-128"/>
            </a:rPr>
            <a:t>　令和</a:t>
          </a:r>
          <a:r>
            <a:rPr kumimoji="1" lang="en-US" altLang="ja-JP" sz="900">
              <a:solidFill>
                <a:sysClr val="windowText" lastClr="000000"/>
              </a:solidFill>
              <a:latin typeface="ＭＳ ゴシック" pitchFamily="49" charset="-128"/>
              <a:ea typeface="ＭＳ ゴシック" pitchFamily="49" charset="-128"/>
            </a:rPr>
            <a:t>4</a:t>
          </a:r>
          <a:r>
            <a:rPr kumimoji="1" lang="ja-JP" altLang="en-US" sz="900">
              <a:solidFill>
                <a:sysClr val="windowText" lastClr="000000"/>
              </a:solidFill>
              <a:latin typeface="ＭＳ ゴシック" pitchFamily="49" charset="-128"/>
              <a:ea typeface="ＭＳ ゴシック" pitchFamily="49" charset="-128"/>
            </a:rPr>
            <a:t>年度決算は、財政調整基金について収支均衡とさせるための取り崩しを行わなかったため、基金残高は増加し、財政調整基金残高の占める割合も増加している。また、今後必要な老朽化対策を実施するためには財源不足が見込まれる。この財源不足に対応するためには、基金の活用が不可欠であることから、基金残高を確保するだけでなく、事業の精査や選択と集中により、基金の取り崩しに頼らない安定的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過去より連結実質赤字比率は黒字で推移しており、平成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年度からはすべての会計において黒字となっている。</a:t>
          </a:r>
        </a:p>
        <a:p>
          <a:r>
            <a:rPr kumimoji="1" lang="ja-JP" altLang="en-US" sz="1400">
              <a:latin typeface="ＭＳ ゴシック" pitchFamily="49" charset="-128"/>
              <a:ea typeface="ＭＳ ゴシック" pitchFamily="49" charset="-128"/>
            </a:rPr>
            <a:t>　今後、高齢化による社会保障経費の増加に伴い、介護保険特別会計等で収支が悪化する可能性があることや水道事業自体の黒字が縮小していることなどから、一般会計だけでなく、市全体としてバランスのとれた適正な市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30146372</v>
      </c>
      <c r="BO4" s="371"/>
      <c r="BP4" s="371"/>
      <c r="BQ4" s="371"/>
      <c r="BR4" s="371"/>
      <c r="BS4" s="371"/>
      <c r="BT4" s="371"/>
      <c r="BU4" s="372"/>
      <c r="BV4" s="370">
        <v>31703468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3.5</v>
      </c>
      <c r="CU4" s="377"/>
      <c r="CV4" s="377"/>
      <c r="CW4" s="377"/>
      <c r="CX4" s="377"/>
      <c r="CY4" s="377"/>
      <c r="CZ4" s="377"/>
      <c r="DA4" s="378"/>
      <c r="DB4" s="376">
        <v>2.8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29513196</v>
      </c>
      <c r="BO5" s="408"/>
      <c r="BP5" s="408"/>
      <c r="BQ5" s="408"/>
      <c r="BR5" s="408"/>
      <c r="BS5" s="408"/>
      <c r="BT5" s="408"/>
      <c r="BU5" s="409"/>
      <c r="BV5" s="407">
        <v>31093828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92.8</v>
      </c>
      <c r="CU5" s="405"/>
      <c r="CV5" s="405"/>
      <c r="CW5" s="405"/>
      <c r="CX5" s="405"/>
      <c r="CY5" s="405"/>
      <c r="CZ5" s="405"/>
      <c r="DA5" s="406"/>
      <c r="DB5" s="404">
        <v>89.9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633176</v>
      </c>
      <c r="BO6" s="408"/>
      <c r="BP6" s="408"/>
      <c r="BQ6" s="408"/>
      <c r="BR6" s="408"/>
      <c r="BS6" s="408"/>
      <c r="BT6" s="408"/>
      <c r="BU6" s="409"/>
      <c r="BV6" s="407">
        <v>609640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94.7</v>
      </c>
      <c r="CU6" s="445"/>
      <c r="CV6" s="445"/>
      <c r="CW6" s="445"/>
      <c r="CX6" s="445"/>
      <c r="CY6" s="445"/>
      <c r="CZ6" s="445"/>
      <c r="DA6" s="446"/>
      <c r="DB6" s="444">
        <v>96.8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74269</v>
      </c>
      <c r="BO7" s="408"/>
      <c r="BP7" s="408"/>
      <c r="BQ7" s="408"/>
      <c r="BR7" s="408"/>
      <c r="BS7" s="408"/>
      <c r="BT7" s="408"/>
      <c r="BU7" s="409"/>
      <c r="BV7" s="407">
        <v>158634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15874877</v>
      </c>
      <c r="CU7" s="408"/>
      <c r="CV7" s="408"/>
      <c r="CW7" s="408"/>
      <c r="CX7" s="408"/>
      <c r="CY7" s="408"/>
      <c r="CZ7" s="408"/>
      <c r="DA7" s="409"/>
      <c r="DB7" s="407">
        <v>16190465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558907</v>
      </c>
      <c r="BO8" s="408"/>
      <c r="BP8" s="408"/>
      <c r="BQ8" s="408"/>
      <c r="BR8" s="408"/>
      <c r="BS8" s="408"/>
      <c r="BT8" s="408"/>
      <c r="BU8" s="409"/>
      <c r="BV8" s="407">
        <v>451006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0.69</v>
      </c>
      <c r="CU8" s="448"/>
      <c r="CV8" s="448"/>
      <c r="CW8" s="448"/>
      <c r="CX8" s="448"/>
      <c r="CY8" s="448"/>
      <c r="CZ8" s="448"/>
      <c r="DA8" s="449"/>
      <c r="DB8" s="447">
        <v>0.69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75033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107901</v>
      </c>
      <c r="BO9" s="408"/>
      <c r="BP9" s="408"/>
      <c r="BQ9" s="408"/>
      <c r="BR9" s="408"/>
      <c r="BS9" s="408"/>
      <c r="BT9" s="408"/>
      <c r="BU9" s="409"/>
      <c r="BV9" s="407">
        <v>72579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14.6</v>
      </c>
      <c r="CU9" s="405"/>
      <c r="CV9" s="405"/>
      <c r="CW9" s="405"/>
      <c r="CX9" s="405"/>
      <c r="CY9" s="405"/>
      <c r="CZ9" s="405"/>
      <c r="DA9" s="406"/>
      <c r="DB9" s="404">
        <v>16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76435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233911</v>
      </c>
      <c r="BO10" s="408"/>
      <c r="BP10" s="408"/>
      <c r="BQ10" s="408"/>
      <c r="BR10" s="408"/>
      <c r="BS10" s="408"/>
      <c r="BT10" s="408"/>
      <c r="BU10" s="409"/>
      <c r="BV10" s="407">
        <v>193858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154416</v>
      </c>
      <c r="BO11" s="408"/>
      <c r="BP11" s="408"/>
      <c r="BQ11" s="408"/>
      <c r="BR11" s="408"/>
      <c r="BS11" s="408"/>
      <c r="BT11" s="408"/>
      <c r="BU11" s="409"/>
      <c r="BV11" s="407">
        <v>352928</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77363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2848</v>
      </c>
      <c r="BO12" s="408"/>
      <c r="BP12" s="408"/>
      <c r="BQ12" s="408"/>
      <c r="BR12" s="408"/>
      <c r="BS12" s="408"/>
      <c r="BT12" s="408"/>
      <c r="BU12" s="409"/>
      <c r="BV12" s="407">
        <v>3396</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76739</v>
      </c>
      <c r="S13" s="492"/>
      <c r="T13" s="492"/>
      <c r="U13" s="492"/>
      <c r="V13" s="493"/>
      <c r="W13" s="423" t="s">
        <v>141</v>
      </c>
      <c r="X13" s="424"/>
      <c r="Y13" s="424"/>
      <c r="Z13" s="424"/>
      <c r="AA13" s="424"/>
      <c r="AB13" s="414"/>
      <c r="AC13" s="458">
        <v>265</v>
      </c>
      <c r="AD13" s="459"/>
      <c r="AE13" s="459"/>
      <c r="AF13" s="459"/>
      <c r="AG13" s="501"/>
      <c r="AH13" s="458">
        <v>302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493380</v>
      </c>
      <c r="BO13" s="408"/>
      <c r="BP13" s="408"/>
      <c r="BQ13" s="408"/>
      <c r="BR13" s="408"/>
      <c r="BS13" s="408"/>
      <c r="BT13" s="408"/>
      <c r="BU13" s="409"/>
      <c r="BV13" s="407">
        <v>615969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8.9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77431</v>
      </c>
      <c r="S14" s="492"/>
      <c r="T14" s="492"/>
      <c r="U14" s="492"/>
      <c r="V14" s="493"/>
      <c r="W14" s="397"/>
      <c r="X14" s="398"/>
      <c r="Y14" s="398"/>
      <c r="Z14" s="398"/>
      <c r="AA14" s="398"/>
      <c r="AB14" s="387"/>
      <c r="AC14" s="494">
        <v>0.8</v>
      </c>
      <c r="AD14" s="495"/>
      <c r="AE14" s="495"/>
      <c r="AF14" s="495"/>
      <c r="AG14" s="496"/>
      <c r="AH14" s="494">
        <v>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44.9</v>
      </c>
      <c r="CU14" s="506"/>
      <c r="CV14" s="506"/>
      <c r="CW14" s="506"/>
      <c r="CX14" s="506"/>
      <c r="CY14" s="506"/>
      <c r="CZ14" s="506"/>
      <c r="DA14" s="507"/>
      <c r="DB14" s="505">
        <v>55.5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76834</v>
      </c>
      <c r="S15" s="492"/>
      <c r="T15" s="492"/>
      <c r="U15" s="492"/>
      <c r="V15" s="493"/>
      <c r="W15" s="423" t="s">
        <v>148</v>
      </c>
      <c r="X15" s="424"/>
      <c r="Y15" s="424"/>
      <c r="Z15" s="424"/>
      <c r="AA15" s="424"/>
      <c r="AB15" s="414"/>
      <c r="AC15" s="458">
        <v>7500</v>
      </c>
      <c r="AD15" s="459"/>
      <c r="AE15" s="459"/>
      <c r="AF15" s="459"/>
      <c r="AG15" s="501"/>
      <c r="AH15" s="458">
        <v>8126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8904668</v>
      </c>
      <c r="BO15" s="371"/>
      <c r="BP15" s="371"/>
      <c r="BQ15" s="371"/>
      <c r="BR15" s="371"/>
      <c r="BS15" s="371"/>
      <c r="BT15" s="371"/>
      <c r="BU15" s="372"/>
      <c r="BV15" s="370">
        <v>8376606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23.5</v>
      </c>
      <c r="AD16" s="495"/>
      <c r="AE16" s="495"/>
      <c r="AF16" s="495"/>
      <c r="AG16" s="496"/>
      <c r="AH16" s="494">
        <v>25.6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13188195</v>
      </c>
      <c r="BO16" s="408"/>
      <c r="BP16" s="408"/>
      <c r="BQ16" s="408"/>
      <c r="BR16" s="408"/>
      <c r="BS16" s="408"/>
      <c r="BT16" s="408"/>
      <c r="BU16" s="409"/>
      <c r="BV16" s="407">
        <v>12721684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24168</v>
      </c>
      <c r="AD17" s="459"/>
      <c r="AE17" s="459"/>
      <c r="AF17" s="459"/>
      <c r="AG17" s="501"/>
      <c r="AH17" s="458">
        <v>23370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11261897</v>
      </c>
      <c r="BO17" s="408"/>
      <c r="BP17" s="408"/>
      <c r="BQ17" s="408"/>
      <c r="BR17" s="408"/>
      <c r="BS17" s="408"/>
      <c r="BT17" s="408"/>
      <c r="BU17" s="409"/>
      <c r="BV17" s="407">
        <v>10620537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25.55</v>
      </c>
      <c r="M18" s="531"/>
      <c r="N18" s="531"/>
      <c r="O18" s="531"/>
      <c r="P18" s="531"/>
      <c r="Q18" s="531"/>
      <c r="R18" s="532"/>
      <c r="S18" s="532"/>
      <c r="T18" s="532"/>
      <c r="U18" s="532"/>
      <c r="V18" s="533"/>
      <c r="W18" s="425"/>
      <c r="X18" s="426"/>
      <c r="Y18" s="426"/>
      <c r="Z18" s="426"/>
      <c r="AA18" s="426"/>
      <c r="AB18" s="417"/>
      <c r="AC18" s="534">
        <v>75.7</v>
      </c>
      <c r="AD18" s="535"/>
      <c r="AE18" s="535"/>
      <c r="AF18" s="535"/>
      <c r="AG18" s="536"/>
      <c r="AH18" s="534">
        <v>73.5</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15150994</v>
      </c>
      <c r="BO18" s="408"/>
      <c r="BP18" s="408"/>
      <c r="BQ18" s="408"/>
      <c r="BR18" s="408"/>
      <c r="BS18" s="408"/>
      <c r="BT18" s="408"/>
      <c r="BU18" s="409"/>
      <c r="BV18" s="407">
        <v>15109019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2937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18886577</v>
      </c>
      <c r="BO19" s="408"/>
      <c r="BP19" s="408"/>
      <c r="BQ19" s="408"/>
      <c r="BR19" s="408"/>
      <c r="BS19" s="408"/>
      <c r="BT19" s="408"/>
      <c r="BU19" s="409"/>
      <c r="BV19" s="407">
        <v>18907644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29569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27510314</v>
      </c>
      <c r="BO22" s="371"/>
      <c r="BP22" s="371"/>
      <c r="BQ22" s="371"/>
      <c r="BR22" s="371"/>
      <c r="BS22" s="371"/>
      <c r="BT22" s="371"/>
      <c r="BU22" s="372"/>
      <c r="BV22" s="370">
        <v>28366017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18652995</v>
      </c>
      <c r="BO23" s="408"/>
      <c r="BP23" s="408"/>
      <c r="BQ23" s="408"/>
      <c r="BR23" s="408"/>
      <c r="BS23" s="408"/>
      <c r="BT23" s="408"/>
      <c r="BU23" s="409"/>
      <c r="BV23" s="407">
        <v>18827051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7425</v>
      </c>
      <c r="R24" s="459"/>
      <c r="S24" s="459"/>
      <c r="T24" s="459"/>
      <c r="U24" s="459"/>
      <c r="V24" s="501"/>
      <c r="W24" s="553"/>
      <c r="X24" s="554"/>
      <c r="Y24" s="555"/>
      <c r="Z24" s="457" t="s">
        <v>172</v>
      </c>
      <c r="AA24" s="437"/>
      <c r="AB24" s="437"/>
      <c r="AC24" s="437"/>
      <c r="AD24" s="437"/>
      <c r="AE24" s="437"/>
      <c r="AF24" s="437"/>
      <c r="AG24" s="438"/>
      <c r="AH24" s="458">
        <v>446</v>
      </c>
      <c r="AI24" s="459"/>
      <c r="AJ24" s="459"/>
      <c r="AK24" s="459"/>
      <c r="AL24" s="501"/>
      <c r="AM24" s="458">
        <v>1443256</v>
      </c>
      <c r="AN24" s="459"/>
      <c r="AO24" s="459"/>
      <c r="AP24" s="459"/>
      <c r="AQ24" s="459"/>
      <c r="AR24" s="501"/>
      <c r="AS24" s="458">
        <v>3236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14989417</v>
      </c>
      <c r="BO24" s="408"/>
      <c r="BP24" s="408"/>
      <c r="BQ24" s="408"/>
      <c r="BR24" s="408"/>
      <c r="BS24" s="408"/>
      <c r="BT24" s="408"/>
      <c r="BU24" s="409"/>
      <c r="BV24" s="407">
        <v>15063402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7000</v>
      </c>
      <c r="R25" s="459"/>
      <c r="S25" s="459"/>
      <c r="T25" s="459"/>
      <c r="U25" s="459"/>
      <c r="V25" s="501"/>
      <c r="W25" s="553"/>
      <c r="X25" s="554"/>
      <c r="Y25" s="555"/>
      <c r="Z25" s="457" t="s">
        <v>175</v>
      </c>
      <c r="AA25" s="437"/>
      <c r="AB25" s="437"/>
      <c r="AC25" s="437"/>
      <c r="AD25" s="437"/>
      <c r="AE25" s="437"/>
      <c r="AF25" s="437"/>
      <c r="AG25" s="438"/>
      <c r="AH25" s="458">
        <v>77</v>
      </c>
      <c r="AI25" s="459"/>
      <c r="AJ25" s="459"/>
      <c r="AK25" s="459"/>
      <c r="AL25" s="501"/>
      <c r="AM25" s="458">
        <v>243243</v>
      </c>
      <c r="AN25" s="459"/>
      <c r="AO25" s="459"/>
      <c r="AP25" s="459"/>
      <c r="AQ25" s="459"/>
      <c r="AR25" s="501"/>
      <c r="AS25" s="458">
        <v>3159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9779379</v>
      </c>
      <c r="BO25" s="371"/>
      <c r="BP25" s="371"/>
      <c r="BQ25" s="371"/>
      <c r="BR25" s="371"/>
      <c r="BS25" s="371"/>
      <c r="BT25" s="371"/>
      <c r="BU25" s="372"/>
      <c r="BV25" s="370">
        <v>9450310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6160</v>
      </c>
      <c r="R26" s="459"/>
      <c r="S26" s="459"/>
      <c r="T26" s="459"/>
      <c r="U26" s="459"/>
      <c r="V26" s="501"/>
      <c r="W26" s="553"/>
      <c r="X26" s="554"/>
      <c r="Y26" s="555"/>
      <c r="Z26" s="457" t="s">
        <v>178</v>
      </c>
      <c r="AA26" s="559"/>
      <c r="AB26" s="559"/>
      <c r="AC26" s="559"/>
      <c r="AD26" s="559"/>
      <c r="AE26" s="559"/>
      <c r="AF26" s="559"/>
      <c r="AG26" s="560"/>
      <c r="AH26" s="458">
        <v>33</v>
      </c>
      <c r="AI26" s="459"/>
      <c r="AJ26" s="459"/>
      <c r="AK26" s="459"/>
      <c r="AL26" s="501"/>
      <c r="AM26" s="458">
        <v>111540</v>
      </c>
      <c r="AN26" s="459"/>
      <c r="AO26" s="459"/>
      <c r="AP26" s="459"/>
      <c r="AQ26" s="459"/>
      <c r="AR26" s="501"/>
      <c r="AS26" s="458">
        <v>3380</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6210</v>
      </c>
      <c r="R27" s="459"/>
      <c r="S27" s="459"/>
      <c r="T27" s="459"/>
      <c r="U27" s="459"/>
      <c r="V27" s="501"/>
      <c r="W27" s="553"/>
      <c r="X27" s="554"/>
      <c r="Y27" s="555"/>
      <c r="Z27" s="457" t="s">
        <v>181</v>
      </c>
      <c r="AA27" s="437"/>
      <c r="AB27" s="437"/>
      <c r="AC27" s="437"/>
      <c r="AD27" s="437"/>
      <c r="AE27" s="437"/>
      <c r="AF27" s="437"/>
      <c r="AG27" s="438"/>
      <c r="AH27" s="458">
        <v>28</v>
      </c>
      <c r="AI27" s="459"/>
      <c r="AJ27" s="459"/>
      <c r="AK27" s="459"/>
      <c r="AL27" s="501"/>
      <c r="AM27" s="458">
        <v>92300</v>
      </c>
      <c r="AN27" s="459"/>
      <c r="AO27" s="459"/>
      <c r="AP27" s="459"/>
      <c r="AQ27" s="459"/>
      <c r="AR27" s="501"/>
      <c r="AS27" s="458">
        <v>3296</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183</v>
      </c>
      <c r="BO27" s="527"/>
      <c r="BP27" s="527"/>
      <c r="BQ27" s="527"/>
      <c r="BR27" s="527"/>
      <c r="BS27" s="527"/>
      <c r="BT27" s="527"/>
      <c r="BU27" s="528"/>
      <c r="BV27" s="526" t="s">
        <v>183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5715</v>
      </c>
      <c r="R28" s="459"/>
      <c r="S28" s="459"/>
      <c r="T28" s="459"/>
      <c r="U28" s="459"/>
      <c r="V28" s="501"/>
      <c r="W28" s="553"/>
      <c r="X28" s="554"/>
      <c r="Y28" s="555"/>
      <c r="Z28" s="457" t="s">
        <v>185</v>
      </c>
      <c r="AA28" s="437"/>
      <c r="AB28" s="437"/>
      <c r="AC28" s="437"/>
      <c r="AD28" s="437"/>
      <c r="AE28" s="437"/>
      <c r="AF28" s="437"/>
      <c r="AG28" s="438"/>
      <c r="AH28" s="458" t="s">
        <v>186</v>
      </c>
      <c r="AI28" s="459"/>
      <c r="AJ28" s="459"/>
      <c r="AK28" s="459"/>
      <c r="AL28" s="501"/>
      <c r="AM28" s="458" t="s">
        <v>131</v>
      </c>
      <c r="AN28" s="459"/>
      <c r="AO28" s="459"/>
      <c r="AP28" s="459"/>
      <c r="AQ28" s="459"/>
      <c r="AR28" s="501"/>
      <c r="AS28" s="458" t="s">
        <v>131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4338403</v>
      </c>
      <c r="BO28" s="371"/>
      <c r="BP28" s="371"/>
      <c r="BQ28" s="371"/>
      <c r="BR28" s="371"/>
      <c r="BS28" s="371"/>
      <c r="BT28" s="371"/>
      <c r="BU28" s="372"/>
      <c r="BV28" s="370">
        <v>4107341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13</v>
      </c>
      <c r="M29" s="459"/>
      <c r="N29" s="459"/>
      <c r="O29" s="459"/>
      <c r="P29" s="501"/>
      <c r="Q29" s="458">
        <v>5400</v>
      </c>
      <c r="R29" s="459"/>
      <c r="S29" s="459"/>
      <c r="T29" s="459"/>
      <c r="U29" s="459"/>
      <c r="V29" s="501"/>
      <c r="W29" s="556"/>
      <c r="X29" s="557"/>
      <c r="Y29" s="558"/>
      <c r="Z29" s="457" t="s">
        <v>189</v>
      </c>
      <c r="AA29" s="437"/>
      <c r="AB29" s="437"/>
      <c r="AC29" s="437"/>
      <c r="AD29" s="437"/>
      <c r="AE29" s="437"/>
      <c r="AF29" s="437"/>
      <c r="AG29" s="438"/>
      <c r="AH29" s="458">
        <v>474</v>
      </c>
      <c r="AI29" s="459"/>
      <c r="AJ29" s="459"/>
      <c r="AK29" s="459"/>
      <c r="AL29" s="501"/>
      <c r="AM29" s="458">
        <v>1535556</v>
      </c>
      <c r="AN29" s="459"/>
      <c r="AO29" s="459"/>
      <c r="AP29" s="459"/>
      <c r="AQ29" s="459"/>
      <c r="AR29" s="501"/>
      <c r="AS29" s="458">
        <v>3240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984966</v>
      </c>
      <c r="BO29" s="408"/>
      <c r="BP29" s="408"/>
      <c r="BQ29" s="408"/>
      <c r="BR29" s="408"/>
      <c r="BS29" s="408"/>
      <c r="BT29" s="408"/>
      <c r="BU29" s="409"/>
      <c r="BV29" s="407">
        <v>984790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2375982</v>
      </c>
      <c r="BO30" s="527"/>
      <c r="BP30" s="527"/>
      <c r="BQ30" s="527"/>
      <c r="BR30" s="527"/>
      <c r="BS30" s="527"/>
      <c r="BT30" s="527"/>
      <c r="BU30" s="528"/>
      <c r="BV30" s="526">
        <v>2366761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201</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四條畷市交野市清掃施設組合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交野市土地開発公社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北河内４市リサイクル施設組合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大阪府後期高齢者医療広域連合（一般会計）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大阪府後期高齢者医療広域連合（後期高齢者医療特別会計）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大阪広域水道企業団水道事業会計（水道用水供給事業）</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大阪広域水道企業団（工業用水道事業会計）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5SwXBn1XjOV81kp+9o0enEMWfiZwndcWEiaBvfJBxPtYEVumEfV6/HFhtE3xPb8F5BZBBAm5CeCoISJpd/T4Tw==" saltValue="ATH3fl4xAza9eqati9Z7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559</v>
      </c>
      <c r="D34" s="1151"/>
      <c r="E34" s="1152"/>
      <c r="F34" s="32">
        <v>18.899999999999999</v>
      </c>
      <c r="G34" s="33">
        <v>18.55</v>
      </c>
      <c r="H34" s="33">
        <v>17.309999999999999</v>
      </c>
      <c r="I34" s="33">
        <v>14.99</v>
      </c>
      <c r="J34" s="34">
        <v>14.77</v>
      </c>
      <c r="K34" s="22"/>
      <c r="L34" s="22"/>
      <c r="M34" s="22"/>
      <c r="N34" s="22"/>
      <c r="O34" s="22"/>
      <c r="P34" s="22"/>
    </row>
    <row r="35" spans="1:16" ht="39" customHeight="1" x14ac:dyDescent="0.2">
      <c r="A35" s="22"/>
      <c r="B35" s="35"/>
      <c r="C35" s="1145" t="s">
        <v>560</v>
      </c>
      <c r="D35" s="1146"/>
      <c r="E35" s="1147"/>
      <c r="F35" s="36">
        <v>2.83</v>
      </c>
      <c r="G35" s="37">
        <v>1.25</v>
      </c>
      <c r="H35" s="37">
        <v>2.5</v>
      </c>
      <c r="I35" s="37">
        <v>2.78</v>
      </c>
      <c r="J35" s="38">
        <v>3.52</v>
      </c>
      <c r="K35" s="22"/>
      <c r="L35" s="22"/>
      <c r="M35" s="22"/>
      <c r="N35" s="22"/>
      <c r="O35" s="22"/>
      <c r="P35" s="22"/>
    </row>
    <row r="36" spans="1:16" ht="39" customHeight="1" x14ac:dyDescent="0.2">
      <c r="A36" s="22"/>
      <c r="B36" s="35"/>
      <c r="C36" s="1145" t="s">
        <v>561</v>
      </c>
      <c r="D36" s="1146"/>
      <c r="E36" s="1147"/>
      <c r="F36" s="36" t="s">
        <v>511</v>
      </c>
      <c r="G36" s="37">
        <v>1.1200000000000001</v>
      </c>
      <c r="H36" s="37">
        <v>3.13</v>
      </c>
      <c r="I36" s="37">
        <v>2.33</v>
      </c>
      <c r="J36" s="38">
        <v>3.37</v>
      </c>
      <c r="K36" s="22"/>
      <c r="L36" s="22"/>
      <c r="M36" s="22"/>
      <c r="N36" s="22"/>
      <c r="O36" s="22"/>
      <c r="P36" s="22"/>
    </row>
    <row r="37" spans="1:16" ht="39" customHeight="1" x14ac:dyDescent="0.2">
      <c r="A37" s="22"/>
      <c r="B37" s="35"/>
      <c r="C37" s="1145" t="s">
        <v>562</v>
      </c>
      <c r="D37" s="1146"/>
      <c r="E37" s="1147"/>
      <c r="F37" s="36">
        <v>0.43</v>
      </c>
      <c r="G37" s="37">
        <v>0.25</v>
      </c>
      <c r="H37" s="37">
        <v>0</v>
      </c>
      <c r="I37" s="37">
        <v>0.39</v>
      </c>
      <c r="J37" s="38">
        <v>0.85</v>
      </c>
      <c r="K37" s="22"/>
      <c r="L37" s="22"/>
      <c r="M37" s="22"/>
      <c r="N37" s="22"/>
      <c r="O37" s="22"/>
      <c r="P37" s="22"/>
    </row>
    <row r="38" spans="1:16" ht="39" customHeight="1" x14ac:dyDescent="0.2">
      <c r="A38" s="22"/>
      <c r="B38" s="35"/>
      <c r="C38" s="1145" t="s">
        <v>563</v>
      </c>
      <c r="D38" s="1146"/>
      <c r="E38" s="1147"/>
      <c r="F38" s="36">
        <v>2.0099999999999998</v>
      </c>
      <c r="G38" s="37">
        <v>1.5</v>
      </c>
      <c r="H38" s="37">
        <v>1.36</v>
      </c>
      <c r="I38" s="37">
        <v>1.1100000000000001</v>
      </c>
      <c r="J38" s="38">
        <v>0.7</v>
      </c>
      <c r="K38" s="22"/>
      <c r="L38" s="22"/>
      <c r="M38" s="22"/>
      <c r="N38" s="22"/>
      <c r="O38" s="22"/>
      <c r="P38" s="22"/>
    </row>
    <row r="39" spans="1:16" ht="39" customHeight="1" x14ac:dyDescent="0.2">
      <c r="A39" s="22"/>
      <c r="B39" s="35"/>
      <c r="C39" s="1145" t="s">
        <v>564</v>
      </c>
      <c r="D39" s="1146"/>
      <c r="E39" s="1147"/>
      <c r="F39" s="36">
        <v>1.04</v>
      </c>
      <c r="G39" s="37">
        <v>1.1100000000000001</v>
      </c>
      <c r="H39" s="37">
        <v>0.98</v>
      </c>
      <c r="I39" s="37">
        <v>0.67</v>
      </c>
      <c r="J39" s="38">
        <v>0.22</v>
      </c>
      <c r="K39" s="22"/>
      <c r="L39" s="22"/>
      <c r="M39" s="22"/>
      <c r="N39" s="22"/>
      <c r="O39" s="22"/>
      <c r="P39" s="22"/>
    </row>
    <row r="40" spans="1:16" ht="39" customHeight="1" x14ac:dyDescent="0.2">
      <c r="A40" s="22"/>
      <c r="B40" s="35"/>
      <c r="C40" s="1145" t="s">
        <v>565</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567</v>
      </c>
      <c r="D43" s="1149"/>
      <c r="E43" s="1150"/>
      <c r="F43" s="41">
        <v>0.39</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zRrX0tQ/UzOEGWvzyyCe8tpzei0zSTcNNcqBCMShL1KLI5ruLqihg4fVKANNvkhFKGASJQ2hy/eqiOr7DLFVg==" saltValue="Ez08LOC6AxXiZS+UWvVO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2822</v>
      </c>
      <c r="L45" s="60">
        <v>2921</v>
      </c>
      <c r="M45" s="60">
        <v>2930</v>
      </c>
      <c r="N45" s="60">
        <v>2664</v>
      </c>
      <c r="O45" s="61">
        <v>2604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2">
      <c r="A48" s="48"/>
      <c r="B48" s="1155"/>
      <c r="C48" s="1156"/>
      <c r="D48" s="62"/>
      <c r="E48" s="1161" t="s">
        <v>15</v>
      </c>
      <c r="F48" s="1161"/>
      <c r="G48" s="1161"/>
      <c r="H48" s="1161"/>
      <c r="I48" s="1161"/>
      <c r="J48" s="1162"/>
      <c r="K48" s="63">
        <v>109</v>
      </c>
      <c r="L48" s="64">
        <v>69</v>
      </c>
      <c r="M48" s="64">
        <v>74</v>
      </c>
      <c r="N48" s="64">
        <v>78</v>
      </c>
      <c r="O48" s="65">
        <v>74</v>
      </c>
      <c r="P48" s="48"/>
      <c r="Q48" s="48"/>
      <c r="R48" s="48"/>
      <c r="S48" s="48"/>
      <c r="T48" s="48"/>
      <c r="U48" s="48"/>
    </row>
    <row r="49" spans="1:21" ht="30.75" customHeight="1" x14ac:dyDescent="0.2">
      <c r="A49" s="48"/>
      <c r="B49" s="1155"/>
      <c r="C49" s="1156"/>
      <c r="D49" s="62"/>
      <c r="E49" s="1161" t="s">
        <v>16</v>
      </c>
      <c r="F49" s="1161"/>
      <c r="G49" s="1161"/>
      <c r="H49" s="1161"/>
      <c r="I49" s="1161"/>
      <c r="J49" s="1162"/>
      <c r="K49" s="63">
        <v>172</v>
      </c>
      <c r="L49" s="64">
        <v>389</v>
      </c>
      <c r="M49" s="64">
        <v>381</v>
      </c>
      <c r="N49" s="64">
        <v>402</v>
      </c>
      <c r="O49" s="65">
        <v>374</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1944</v>
      </c>
      <c r="L52" s="64">
        <v>2096</v>
      </c>
      <c r="M52" s="64">
        <v>2061</v>
      </c>
      <c r="N52" s="64">
        <v>2090</v>
      </c>
      <c r="O52" s="65">
        <v>2213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1159</v>
      </c>
      <c r="L53" s="69">
        <v>1283</v>
      </c>
      <c r="M53" s="69">
        <v>1324</v>
      </c>
      <c r="N53" s="69">
        <v>1054</v>
      </c>
      <c r="O53" s="70">
        <v>839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589</v>
      </c>
      <c r="L58" s="84" t="s">
        <v>589</v>
      </c>
      <c r="M58" s="84" t="s">
        <v>589</v>
      </c>
      <c r="N58" s="84" t="s">
        <v>589</v>
      </c>
      <c r="O58" s="85" t="s">
        <v>589</v>
      </c>
    </row>
    <row r="59" spans="1:21" ht="31.5" customHeight="1" x14ac:dyDescent="0.2">
      <c r="B59" s="1171"/>
      <c r="C59" s="1172"/>
      <c r="D59" s="1178" t="s">
        <v>28</v>
      </c>
      <c r="E59" s="1179"/>
      <c r="F59" s="1179"/>
      <c r="G59" s="1179"/>
      <c r="H59" s="1179"/>
      <c r="I59" s="1179"/>
      <c r="J59" s="1180"/>
      <c r="K59" s="86" t="s">
        <v>589</v>
      </c>
      <c r="L59" s="87" t="s">
        <v>589</v>
      </c>
      <c r="M59" s="87" t="s">
        <v>589</v>
      </c>
      <c r="N59" s="87" t="s">
        <v>589</v>
      </c>
      <c r="O59" s="88" t="s">
        <v>589</v>
      </c>
    </row>
    <row r="60" spans="1:21" ht="31.5" customHeight="1" thickBot="1" x14ac:dyDescent="0.25">
      <c r="B60" s="1173"/>
      <c r="C60" s="1174"/>
      <c r="D60" s="1181" t="s">
        <v>29</v>
      </c>
      <c r="E60" s="1182"/>
      <c r="F60" s="1182"/>
      <c r="G60" s="1182"/>
      <c r="H60" s="1182"/>
      <c r="I60" s="1182"/>
      <c r="J60" s="1183"/>
      <c r="K60" s="89" t="s">
        <v>589</v>
      </c>
      <c r="L60" s="90" t="s">
        <v>589</v>
      </c>
      <c r="M60" s="90" t="s">
        <v>589</v>
      </c>
      <c r="N60" s="90" t="s">
        <v>589</v>
      </c>
      <c r="O60" s="91" t="s">
        <v>590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oxQmVNNBnzYe1nzmdmBDv8D2xKS9foST6CoNbetq+GDsLEFxosaTthAYvwPd87X4LUXwpuTjm0sJ58d2m8PKQ==" saltValue="FbcOIkPzHdSW+xR7zkdnZ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84" t="s">
        <v>32</v>
      </c>
      <c r="C41" s="1185"/>
      <c r="D41" s="105"/>
      <c r="E41" s="1190" t="s">
        <v>33</v>
      </c>
      <c r="F41" s="1190"/>
      <c r="G41" s="1190"/>
      <c r="H41" s="1191"/>
      <c r="I41" s="355">
        <v>28629</v>
      </c>
      <c r="J41" s="356">
        <v>28302</v>
      </c>
      <c r="K41" s="356">
        <v>28228</v>
      </c>
      <c r="L41" s="356">
        <v>28366</v>
      </c>
      <c r="M41" s="357">
        <v>27510</v>
      </c>
    </row>
    <row r="42" spans="2:13" ht="27.75" customHeight="1" x14ac:dyDescent="0.2">
      <c r="B42" s="1186"/>
      <c r="C42" s="1187"/>
      <c r="D42" s="106"/>
      <c r="E42" s="1192" t="s">
        <v>34</v>
      </c>
      <c r="F42" s="1192"/>
      <c r="G42" s="1192"/>
      <c r="H42" s="1193"/>
      <c r="I42" s="358">
        <v>8243</v>
      </c>
      <c r="J42" s="359">
        <v>7599</v>
      </c>
      <c r="K42" s="359">
        <v>6999</v>
      </c>
      <c r="L42" s="359">
        <v>6123</v>
      </c>
      <c r="M42" s="360">
        <v>5298</v>
      </c>
    </row>
    <row r="43" spans="2:13" ht="27.75" customHeight="1" x14ac:dyDescent="0.2">
      <c r="B43" s="1186"/>
      <c r="C43" s="1187"/>
      <c r="D43" s="106"/>
      <c r="E43" s="1192" t="s">
        <v>35</v>
      </c>
      <c r="F43" s="1192"/>
      <c r="G43" s="1192"/>
      <c r="H43" s="1193"/>
      <c r="I43" s="358">
        <v>1004</v>
      </c>
      <c r="J43" s="359">
        <v>798</v>
      </c>
      <c r="K43" s="359">
        <v>705</v>
      </c>
      <c r="L43" s="359">
        <v>665</v>
      </c>
      <c r="M43" s="360">
        <v>674</v>
      </c>
    </row>
    <row r="44" spans="2:13" ht="27.75" customHeight="1" x14ac:dyDescent="0.2">
      <c r="B44" s="1186"/>
      <c r="C44" s="1187"/>
      <c r="D44" s="106"/>
      <c r="E44" s="1192" t="s">
        <v>36</v>
      </c>
      <c r="F44" s="1192"/>
      <c r="G44" s="1192"/>
      <c r="H44" s="1193"/>
      <c r="I44" s="358">
        <v>5121</v>
      </c>
      <c r="J44" s="359">
        <v>4742</v>
      </c>
      <c r="K44" s="359">
        <v>4346</v>
      </c>
      <c r="L44" s="359">
        <v>3940</v>
      </c>
      <c r="M44" s="360">
        <v>3540</v>
      </c>
    </row>
    <row r="45" spans="2:13" ht="27.75" customHeight="1" x14ac:dyDescent="0.2">
      <c r="B45" s="1186"/>
      <c r="C45" s="1187"/>
      <c r="D45" s="106"/>
      <c r="E45" s="1192" t="s">
        <v>37</v>
      </c>
      <c r="F45" s="1192"/>
      <c r="G45" s="1192"/>
      <c r="H45" s="1193"/>
      <c r="I45" s="358">
        <v>3491</v>
      </c>
      <c r="J45" s="359">
        <v>3563</v>
      </c>
      <c r="K45" s="359">
        <v>3695</v>
      </c>
      <c r="L45" s="359">
        <v>3982</v>
      </c>
      <c r="M45" s="360">
        <v>3919</v>
      </c>
    </row>
    <row r="46" spans="2:13" ht="27.75" customHeight="1" x14ac:dyDescent="0.2">
      <c r="B46" s="1186"/>
      <c r="C46" s="1187"/>
      <c r="D46" s="107"/>
      <c r="E46" s="1192" t="s">
        <v>38</v>
      </c>
      <c r="F46" s="1192"/>
      <c r="G46" s="1192"/>
      <c r="H46" s="1193"/>
      <c r="I46" s="358" t="s">
        <v>511</v>
      </c>
      <c r="J46" s="359" t="s">
        <v>511</v>
      </c>
      <c r="K46" s="359" t="s">
        <v>511</v>
      </c>
      <c r="L46" s="359" t="s">
        <v>511</v>
      </c>
      <c r="M46" s="360" t="s">
        <v>511</v>
      </c>
    </row>
    <row r="47" spans="2:13" ht="27.75" customHeight="1" x14ac:dyDescent="0.2">
      <c r="B47" s="1186"/>
      <c r="C47" s="1187"/>
      <c r="D47" s="108"/>
      <c r="E47" s="1194" t="s">
        <v>39</v>
      </c>
      <c r="F47" s="1195"/>
      <c r="G47" s="1195"/>
      <c r="H47" s="1196"/>
      <c r="I47" s="358" t="s">
        <v>511</v>
      </c>
      <c r="J47" s="359" t="s">
        <v>511</v>
      </c>
      <c r="K47" s="359" t="s">
        <v>511</v>
      </c>
      <c r="L47" s="359" t="s">
        <v>511</v>
      </c>
      <c r="M47" s="360" t="s">
        <v>511</v>
      </c>
    </row>
    <row r="48" spans="2:13" ht="27.75" customHeight="1" x14ac:dyDescent="0.2">
      <c r="B48" s="1186"/>
      <c r="C48" s="1187"/>
      <c r="D48" s="106"/>
      <c r="E48" s="1192" t="s">
        <v>40</v>
      </c>
      <c r="F48" s="1192"/>
      <c r="G48" s="1192"/>
      <c r="H48" s="1193"/>
      <c r="I48" s="358" t="s">
        <v>511</v>
      </c>
      <c r="J48" s="359" t="s">
        <v>511</v>
      </c>
      <c r="K48" s="359" t="s">
        <v>511</v>
      </c>
      <c r="L48" s="359" t="s">
        <v>511</v>
      </c>
      <c r="M48" s="360" t="s">
        <v>511</v>
      </c>
    </row>
    <row r="49" spans="2:13" ht="27.75" customHeight="1" x14ac:dyDescent="0.2">
      <c r="B49" s="1188"/>
      <c r="C49" s="1189"/>
      <c r="D49" s="106"/>
      <c r="E49" s="1192" t="s">
        <v>41</v>
      </c>
      <c r="F49" s="1192"/>
      <c r="G49" s="1192"/>
      <c r="H49" s="1193"/>
      <c r="I49" s="358" t="s">
        <v>511</v>
      </c>
      <c r="J49" s="359" t="s">
        <v>511</v>
      </c>
      <c r="K49" s="359" t="s">
        <v>511</v>
      </c>
      <c r="L49" s="359" t="s">
        <v>511</v>
      </c>
      <c r="M49" s="360" t="s">
        <v>511</v>
      </c>
    </row>
    <row r="50" spans="2:13" ht="27.75" customHeight="1" x14ac:dyDescent="0.2">
      <c r="B50" s="1197" t="s">
        <v>42</v>
      </c>
      <c r="C50" s="1198"/>
      <c r="D50" s="109"/>
      <c r="E50" s="1192" t="s">
        <v>43</v>
      </c>
      <c r="F50" s="1192"/>
      <c r="G50" s="1192"/>
      <c r="H50" s="1193"/>
      <c r="I50" s="358">
        <v>6647</v>
      </c>
      <c r="J50" s="359">
        <v>7112</v>
      </c>
      <c r="K50" s="359">
        <v>7297</v>
      </c>
      <c r="L50" s="359">
        <v>8226</v>
      </c>
      <c r="M50" s="360">
        <v>8499</v>
      </c>
    </row>
    <row r="51" spans="2:13" ht="27.75" customHeight="1" x14ac:dyDescent="0.2">
      <c r="B51" s="1186"/>
      <c r="C51" s="1187"/>
      <c r="D51" s="106"/>
      <c r="E51" s="1192" t="s">
        <v>44</v>
      </c>
      <c r="F51" s="1192"/>
      <c r="G51" s="1192"/>
      <c r="H51" s="1193"/>
      <c r="I51" s="358">
        <v>7241</v>
      </c>
      <c r="J51" s="359">
        <v>7442</v>
      </c>
      <c r="K51" s="359">
        <v>8221</v>
      </c>
      <c r="L51" s="359">
        <v>8199</v>
      </c>
      <c r="M51" s="360">
        <v>8081</v>
      </c>
    </row>
    <row r="52" spans="2:13" ht="27.75" customHeight="1" x14ac:dyDescent="0.2">
      <c r="B52" s="1188"/>
      <c r="C52" s="1189"/>
      <c r="D52" s="106"/>
      <c r="E52" s="1192" t="s">
        <v>45</v>
      </c>
      <c r="F52" s="1192"/>
      <c r="G52" s="1192"/>
      <c r="H52" s="1193"/>
      <c r="I52" s="358">
        <v>19093</v>
      </c>
      <c r="J52" s="359">
        <v>19147</v>
      </c>
      <c r="K52" s="359">
        <v>19024</v>
      </c>
      <c r="L52" s="359">
        <v>18569</v>
      </c>
      <c r="M52" s="360">
        <v>17954</v>
      </c>
    </row>
    <row r="53" spans="2:13" ht="27.75" customHeight="1" thickBot="1" x14ac:dyDescent="0.25">
      <c r="B53" s="1199" t="s">
        <v>46</v>
      </c>
      <c r="C53" s="1200"/>
      <c r="D53" s="110"/>
      <c r="E53" s="1201" t="s">
        <v>47</v>
      </c>
      <c r="F53" s="1201"/>
      <c r="G53" s="1201"/>
      <c r="H53" s="1202"/>
      <c r="I53" s="361">
        <v>13506</v>
      </c>
      <c r="J53" s="362">
        <v>11304</v>
      </c>
      <c r="K53" s="362">
        <v>9432</v>
      </c>
      <c r="L53" s="362">
        <v>8084</v>
      </c>
      <c r="M53" s="363">
        <v>6408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NFg2xc2k6hHCapMiArrfe0w4am5a/qIgt7+yKlZJHLo6a6GFbmX+v98VR93n4fWg7Am96Vwph2PFS0JtXJ4GA==" saltValue="ZraEM5/lmdSPvUVcqOfB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50</v>
      </c>
      <c r="D55" s="1211"/>
      <c r="E55" s="1212"/>
      <c r="F55" s="122">
        <v>3917</v>
      </c>
      <c r="G55" s="122">
        <v>4107</v>
      </c>
      <c r="H55" s="123">
        <v>4338</v>
      </c>
    </row>
    <row r="56" spans="2:8" ht="52.5" customHeight="1" x14ac:dyDescent="0.2">
      <c r="B56" s="124"/>
      <c r="C56" s="1213" t="s">
        <v>51</v>
      </c>
      <c r="D56" s="1213"/>
      <c r="E56" s="1214"/>
      <c r="F56" s="125">
        <v>654</v>
      </c>
      <c r="G56" s="125">
        <v>985</v>
      </c>
      <c r="H56" s="126">
        <v>985</v>
      </c>
    </row>
    <row r="57" spans="2:8" ht="53.25" customHeight="1" x14ac:dyDescent="0.2">
      <c r="B57" s="124"/>
      <c r="C57" s="1215" t="s">
        <v>52</v>
      </c>
      <c r="D57" s="1215"/>
      <c r="E57" s="1216"/>
      <c r="F57" s="127">
        <v>2058</v>
      </c>
      <c r="G57" s="127">
        <v>2367</v>
      </c>
      <c r="H57" s="128">
        <v>2376</v>
      </c>
    </row>
    <row r="58" spans="2:8" ht="45.75" customHeight="1" x14ac:dyDescent="0.2">
      <c r="B58" s="129"/>
      <c r="C58" s="1203" t="s">
        <v>591</v>
      </c>
      <c r="D58" s="1204"/>
      <c r="E58" s="1205"/>
      <c r="F58" s="130">
        <v>280</v>
      </c>
      <c r="G58" s="130">
        <v>680</v>
      </c>
      <c r="H58" s="131">
        <v>680</v>
      </c>
    </row>
    <row r="59" spans="2:8" ht="45.75" customHeight="1" x14ac:dyDescent="0.2">
      <c r="B59" s="129"/>
      <c r="C59" s="1203" t="s">
        <v>595</v>
      </c>
      <c r="D59" s="1204"/>
      <c r="E59" s="1205"/>
      <c r="F59" s="130">
        <v>483</v>
      </c>
      <c r="G59" s="130">
        <v>424</v>
      </c>
      <c r="H59" s="131">
        <v>469</v>
      </c>
    </row>
    <row r="60" spans="2:8" ht="45.75" customHeight="1" x14ac:dyDescent="0.2">
      <c r="B60" s="129"/>
      <c r="C60" s="1203" t="s">
        <v>592</v>
      </c>
      <c r="D60" s="1204"/>
      <c r="E60" s="1205"/>
      <c r="F60" s="130">
        <v>395</v>
      </c>
      <c r="G60" s="130">
        <v>396</v>
      </c>
      <c r="H60" s="131">
        <v>396</v>
      </c>
    </row>
    <row r="61" spans="2:8" ht="45.75" customHeight="1" x14ac:dyDescent="0.2">
      <c r="B61" s="129"/>
      <c r="C61" s="1203" t="s">
        <v>593</v>
      </c>
      <c r="D61" s="1204"/>
      <c r="E61" s="1205"/>
      <c r="F61" s="130">
        <v>358</v>
      </c>
      <c r="G61" s="130">
        <v>334</v>
      </c>
      <c r="H61" s="131">
        <v>308</v>
      </c>
    </row>
    <row r="62" spans="2:8" ht="45.75" customHeight="1" thickBot="1" x14ac:dyDescent="0.25">
      <c r="B62" s="132"/>
      <c r="C62" s="1206" t="s">
        <v>594</v>
      </c>
      <c r="D62" s="1207"/>
      <c r="E62" s="1208"/>
      <c r="F62" s="133">
        <v>197</v>
      </c>
      <c r="G62" s="133">
        <v>197</v>
      </c>
      <c r="H62" s="134">
        <v>197</v>
      </c>
    </row>
    <row r="63" spans="2:8" ht="52.5" customHeight="1" thickBot="1" x14ac:dyDescent="0.25">
      <c r="B63" s="135"/>
      <c r="C63" s="1209" t="s">
        <v>53</v>
      </c>
      <c r="D63" s="1209"/>
      <c r="E63" s="1210"/>
      <c r="F63" s="136">
        <v>6629</v>
      </c>
      <c r="G63" s="136">
        <v>7459</v>
      </c>
      <c r="H63" s="137">
        <v>7699</v>
      </c>
    </row>
    <row r="64" spans="2:8" ht="13.2" x14ac:dyDescent="0.2"/>
  </sheetData>
  <sheetProtection algorithmName="SHA-512" hashValue="yOIZaJ+CKPL2rASkWMYJx9E4aSjcl6TdL5uy8bw6zyDi64twsh6wejNoIt975ZaOdL0KDpJ1XgdFs4f38SVVPQ==" saltValue="OmhkqzT9+TzKUmS63QQR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21402</v>
      </c>
      <c r="E3" s="156"/>
      <c r="F3" s="157">
        <v>41934</v>
      </c>
      <c r="G3" s="158"/>
      <c r="H3" s="159"/>
    </row>
    <row r="4" spans="1:8" x14ac:dyDescent="0.2">
      <c r="A4" s="160"/>
      <c r="B4" s="161"/>
      <c r="C4" s="162"/>
      <c r="D4" s="163">
        <v>18197</v>
      </c>
      <c r="E4" s="164"/>
      <c r="F4" s="165">
        <v>23352</v>
      </c>
      <c r="G4" s="166"/>
      <c r="H4" s="167"/>
    </row>
    <row r="5" spans="1:8" x14ac:dyDescent="0.2">
      <c r="A5" s="148" t="s">
        <v>545</v>
      </c>
      <c r="B5" s="153"/>
      <c r="C5" s="154"/>
      <c r="D5" s="155">
        <v>30948</v>
      </c>
      <c r="E5" s="156"/>
      <c r="F5" s="157">
        <v>45588</v>
      </c>
      <c r="G5" s="158"/>
      <c r="H5" s="159"/>
    </row>
    <row r="6" spans="1:8" x14ac:dyDescent="0.2">
      <c r="A6" s="160"/>
      <c r="B6" s="161"/>
      <c r="C6" s="162"/>
      <c r="D6" s="163">
        <v>16125</v>
      </c>
      <c r="E6" s="164"/>
      <c r="F6" s="165">
        <v>24150</v>
      </c>
      <c r="G6" s="166"/>
      <c r="H6" s="167"/>
    </row>
    <row r="7" spans="1:8" x14ac:dyDescent="0.2">
      <c r="A7" s="148" t="s">
        <v>546</v>
      </c>
      <c r="B7" s="153"/>
      <c r="C7" s="154"/>
      <c r="D7" s="155">
        <v>41772</v>
      </c>
      <c r="E7" s="156"/>
      <c r="F7" s="157">
        <v>45483</v>
      </c>
      <c r="G7" s="158"/>
      <c r="H7" s="159"/>
    </row>
    <row r="8" spans="1:8" x14ac:dyDescent="0.2">
      <c r="A8" s="160"/>
      <c r="B8" s="161"/>
      <c r="C8" s="162"/>
      <c r="D8" s="163">
        <v>18151</v>
      </c>
      <c r="E8" s="164"/>
      <c r="F8" s="165">
        <v>24241</v>
      </c>
      <c r="G8" s="166"/>
      <c r="H8" s="167"/>
    </row>
    <row r="9" spans="1:8" x14ac:dyDescent="0.2">
      <c r="A9" s="148" t="s">
        <v>547</v>
      </c>
      <c r="B9" s="153"/>
      <c r="C9" s="154"/>
      <c r="D9" s="155">
        <v>43415</v>
      </c>
      <c r="E9" s="156"/>
      <c r="F9" s="157">
        <v>45945</v>
      </c>
      <c r="G9" s="158"/>
      <c r="H9" s="159"/>
    </row>
    <row r="10" spans="1:8" x14ac:dyDescent="0.2">
      <c r="A10" s="160"/>
      <c r="B10" s="161"/>
      <c r="C10" s="162"/>
      <c r="D10" s="163">
        <v>23553</v>
      </c>
      <c r="E10" s="164"/>
      <c r="F10" s="165">
        <v>25180</v>
      </c>
      <c r="G10" s="166"/>
      <c r="H10" s="167"/>
    </row>
    <row r="11" spans="1:8" x14ac:dyDescent="0.2">
      <c r="A11" s="148" t="s">
        <v>548</v>
      </c>
      <c r="B11" s="153"/>
      <c r="C11" s="154"/>
      <c r="D11" s="155">
        <v>32652</v>
      </c>
      <c r="E11" s="156"/>
      <c r="F11" s="157">
        <v>44475</v>
      </c>
      <c r="G11" s="158"/>
      <c r="H11" s="159"/>
    </row>
    <row r="12" spans="1:8" x14ac:dyDescent="0.2">
      <c r="A12" s="160"/>
      <c r="B12" s="161"/>
      <c r="C12" s="168"/>
      <c r="D12" s="163">
        <v>23356</v>
      </c>
      <c r="E12" s="164"/>
      <c r="F12" s="165">
        <v>24780</v>
      </c>
      <c r="G12" s="166"/>
      <c r="H12" s="167"/>
    </row>
    <row r="13" spans="1:8" x14ac:dyDescent="0.2">
      <c r="A13" s="148"/>
      <c r="B13" s="153"/>
      <c r="C13" s="169"/>
      <c r="D13" s="170">
        <v>34038</v>
      </c>
      <c r="E13" s="171"/>
      <c r="F13" s="172">
        <v>44685</v>
      </c>
      <c r="G13" s="173"/>
      <c r="H13" s="159"/>
    </row>
    <row r="14" spans="1:8" x14ac:dyDescent="0.2">
      <c r="A14" s="160"/>
      <c r="B14" s="161"/>
      <c r="C14" s="162"/>
      <c r="D14" s="163">
        <v>19876</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2.83</v>
      </c>
      <c r="C19" s="174">
        <f>ROUND(VALUE(SUBSTITUTE(実質収支比率等に係る経年分析!G$48,"▲","-")),2)</f>
        <v>1.25</v>
      </c>
      <c r="D19" s="174">
        <f>ROUND(VALUE(SUBSTITUTE(実質収支比率等に係る経年分析!H$48,"▲","-")),2)</f>
        <v>2.5</v>
      </c>
      <c r="E19" s="174">
        <f>ROUND(VALUE(SUBSTITUTE(実質収支比率等に係る経年分析!I$48,"▲","-")),2)</f>
        <v>2.79</v>
      </c>
      <c r="F19" s="174">
        <f>ROUND(VALUE(SUBSTITUTE(実質収支比率等に係る経年分析!J$48,"▲","-")),2)</f>
        <v>3.52</v>
      </c>
    </row>
    <row r="20" spans="1:11" x14ac:dyDescent="0.2">
      <c r="A20" s="174" t="s">
        <v>57</v>
      </c>
      <c r="B20" s="174">
        <f>ROUND(VALUE(SUBSTITUTE(実質収支比率等に係る経年分析!F$47,"▲","-")),2)</f>
        <v>24.76</v>
      </c>
      <c r="C20" s="174">
        <f>ROUND(VALUE(SUBSTITUTE(実質収支比率等に係る経年分析!G$47,"▲","-")),2)</f>
        <v>26.29</v>
      </c>
      <c r="D20" s="174">
        <f>ROUND(VALUE(SUBSTITUTE(実質収支比率等に係る経年分析!H$47,"▲","-")),2)</f>
        <v>25.92</v>
      </c>
      <c r="E20" s="174">
        <f>ROUND(VALUE(SUBSTITUTE(実質収支比率等に係る経年分析!I$47,"▲","-")),2)</f>
        <v>25.37</v>
      </c>
      <c r="F20" s="174">
        <f>ROUND(VALUE(SUBSTITUTE(実質収支比率等に係る経年分析!J$47,"▲","-")),2)</f>
        <v>27.33</v>
      </c>
    </row>
    <row r="21" spans="1:11" x14ac:dyDescent="0.2">
      <c r="A21" s="174" t="s">
        <v>58</v>
      </c>
      <c r="B21" s="174">
        <f>IF(ISNUMBER(VALUE(SUBSTITUTE(実質収支比率等に係る経年分析!F$49,"▲","-"))),ROUND(VALUE(SUBSTITUTE(実質収支比率等に係る経年分析!F$49,"▲","-")),2),NA())</f>
        <v>1.82</v>
      </c>
      <c r="C21" s="174">
        <f>IF(ISNUMBER(VALUE(SUBSTITUTE(実質収支比率等に係る経年分析!G$49,"▲","-"))),ROUND(VALUE(SUBSTITUTE(実質収支比率等に係る経年分析!G$49,"▲","-")),2),NA())</f>
        <v>-0.13</v>
      </c>
      <c r="D21" s="174">
        <f>IF(ISNUMBER(VALUE(SUBSTITUTE(実質収支比率等に係る経年分析!H$49,"▲","-"))),ROUND(VALUE(SUBSTITUTE(実質収支比率等に係る経年分析!H$49,"▲","-")),2),NA())</f>
        <v>1.9</v>
      </c>
      <c r="E21" s="174">
        <f>IF(ISNUMBER(VALUE(SUBSTITUTE(実質収支比率等に係る経年分析!I$49,"▲","-"))),ROUND(VALUE(SUBSTITUTE(実質収支比率等に係る経年分析!I$49,"▲","-")),2),NA())</f>
        <v>3.8</v>
      </c>
      <c r="F21" s="174">
        <f>IF(ISNUMBER(VALUE(SUBSTITUTE(実質収支比率等に係る経年分析!J$49,"▲","-"))),ROUND(VALUE(SUBSTITUTE(実質収支比率等に係る経年分析!J$49,"▲","-")),2),NA())</f>
        <v>3.11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公共用地先行取得事業特別会計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1.1100000000000001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2.0099999999999998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1.1100000000000001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0.85</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1.1200000000000001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3.37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3.52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18.899999999999999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17.309999999999999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14.77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1944</v>
      </c>
      <c r="E42" s="176"/>
      <c r="F42" s="176"/>
      <c r="G42" s="176">
        <f>'実質公債費比率（分子）の構造'!L$52</f>
        <v>2096</v>
      </c>
      <c r="H42" s="176"/>
      <c r="I42" s="176"/>
      <c r="J42" s="176">
        <f>'実質公債費比率（分子）の構造'!M$52</f>
        <v>2061</v>
      </c>
      <c r="K42" s="176"/>
      <c r="L42" s="176"/>
      <c r="M42" s="176">
        <f>'実質公債費比率（分子）の構造'!N$52</f>
        <v>2090</v>
      </c>
      <c r="N42" s="176"/>
      <c r="O42" s="176"/>
      <c r="P42" s="176">
        <f>'実質公債費比率（分子）の構造'!O$52</f>
        <v>2213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172</v>
      </c>
      <c r="C45" s="176"/>
      <c r="D45" s="176"/>
      <c r="E45" s="176">
        <f>'実質公債費比率（分子）の構造'!L$49</f>
        <v>389</v>
      </c>
      <c r="F45" s="176"/>
      <c r="G45" s="176"/>
      <c r="H45" s="176">
        <f>'実質公債費比率（分子）の構造'!M$49</f>
        <v>381</v>
      </c>
      <c r="I45" s="176"/>
      <c r="J45" s="176"/>
      <c r="K45" s="176">
        <f>'実質公債費比率（分子）の構造'!N$49</f>
        <v>402</v>
      </c>
      <c r="L45" s="176"/>
      <c r="M45" s="176"/>
      <c r="N45" s="176">
        <f>'実質公債費比率（分子）の構造'!O$49</f>
        <v>374</v>
      </c>
      <c r="O45" s="176"/>
      <c r="P45" s="176"/>
    </row>
    <row r="46" spans="1:16" x14ac:dyDescent="0.2">
      <c r="A46" s="176" t="s">
        <v>69</v>
      </c>
      <c r="B46" s="176">
        <f>'実質公債費比率（分子）の構造'!K$48</f>
        <v>109</v>
      </c>
      <c r="C46" s="176"/>
      <c r="D46" s="176"/>
      <c r="E46" s="176">
        <f>'実質公債費比率（分子）の構造'!L$48</f>
        <v>69</v>
      </c>
      <c r="F46" s="176"/>
      <c r="G46" s="176"/>
      <c r="H46" s="176">
        <f>'実質公債費比率（分子）の構造'!M$48</f>
        <v>74</v>
      </c>
      <c r="I46" s="176"/>
      <c r="J46" s="176"/>
      <c r="K46" s="176">
        <f>'実質公債費比率（分子）の構造'!N$48</f>
        <v>78</v>
      </c>
      <c r="L46" s="176"/>
      <c r="M46" s="176"/>
      <c r="N46" s="176">
        <f>'実質公債費比率（分子）の構造'!O$48</f>
        <v>74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2822</v>
      </c>
      <c r="C49" s="176"/>
      <c r="D49" s="176"/>
      <c r="E49" s="176">
        <f>'実質公債費比率（分子）の構造'!L$45</f>
        <v>2921</v>
      </c>
      <c r="F49" s="176"/>
      <c r="G49" s="176"/>
      <c r="H49" s="176">
        <f>'実質公債費比率（分子）の構造'!M$45</f>
        <v>2930</v>
      </c>
      <c r="I49" s="176"/>
      <c r="J49" s="176"/>
      <c r="K49" s="176">
        <f>'実質公債費比率（分子）の構造'!N$45</f>
        <v>2664</v>
      </c>
      <c r="L49" s="176"/>
      <c r="M49" s="176"/>
      <c r="N49" s="176">
        <f>'実質公債費比率（分子）の構造'!O$45</f>
        <v>2604</v>
      </c>
      <c r="O49" s="176"/>
      <c r="P49" s="176"/>
    </row>
    <row r="50" spans="1:16" x14ac:dyDescent="0.2">
      <c r="A50" s="176" t="s">
        <v>73</v>
      </c>
      <c r="B50" s="176" t="e">
        <f>NA()</f>
        <v>#N/A</v>
      </c>
      <c r="C50" s="176">
        <f>IF(ISNUMBER('実質公債費比率（分子）の構造'!K$53),'実質公債費比率（分子）の構造'!K$53,NA())</f>
        <v>1159</v>
      </c>
      <c r="D50" s="176" t="e">
        <f>NA()</f>
        <v>#N/A</v>
      </c>
      <c r="E50" s="176" t="e">
        <f>NA()</f>
        <v>#N/A</v>
      </c>
      <c r="F50" s="176">
        <f>IF(ISNUMBER('実質公債費比率（分子）の構造'!L$53),'実質公債費比率（分子）の構造'!L$53,NA())</f>
        <v>1283</v>
      </c>
      <c r="G50" s="176" t="e">
        <f>NA()</f>
        <v>#N/A</v>
      </c>
      <c r="H50" s="176" t="e">
        <f>NA()</f>
        <v>#N/A</v>
      </c>
      <c r="I50" s="176">
        <f>IF(ISNUMBER('実質公債費比率（分子）の構造'!M$53),'実質公債費比率（分子）の構造'!M$53,NA())</f>
        <v>1324</v>
      </c>
      <c r="J50" s="176" t="e">
        <f>NA()</f>
        <v>#N/A</v>
      </c>
      <c r="K50" s="176" t="e">
        <f>NA()</f>
        <v>#N/A</v>
      </c>
      <c r="L50" s="176">
        <f>IF(ISNUMBER('実質公債費比率（分子）の構造'!N$53),'実質公債費比率（分子）の構造'!N$53,NA())</f>
        <v>1054</v>
      </c>
      <c r="M50" s="176" t="e">
        <f>NA()</f>
        <v>#N/A</v>
      </c>
      <c r="N50" s="176" t="e">
        <f>NA()</f>
        <v>#N/A</v>
      </c>
      <c r="O50" s="176">
        <f>IF(ISNUMBER('実質公債費比率（分子）の構造'!O$53),'実質公債費比率（分子）の構造'!O$53,NA())</f>
        <v>839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19093</v>
      </c>
      <c r="E56" s="175"/>
      <c r="F56" s="175"/>
      <c r="G56" s="175">
        <f>'将来負担比率（分子）の構造'!J$52</f>
        <v>19147</v>
      </c>
      <c r="H56" s="175"/>
      <c r="I56" s="175"/>
      <c r="J56" s="175">
        <f>'将来負担比率（分子）の構造'!K$52</f>
        <v>19024</v>
      </c>
      <c r="K56" s="175"/>
      <c r="L56" s="175"/>
      <c r="M56" s="175">
        <f>'将来負担比率（分子）の構造'!L$52</f>
        <v>18569</v>
      </c>
      <c r="N56" s="175"/>
      <c r="O56" s="175"/>
      <c r="P56" s="175">
        <f>'将来負担比率（分子）の構造'!M$52</f>
        <v>17954</v>
      </c>
    </row>
    <row r="57" spans="1:16" x14ac:dyDescent="0.2">
      <c r="A57" s="175" t="s">
        <v>44</v>
      </c>
      <c r="B57" s="175"/>
      <c r="C57" s="175"/>
      <c r="D57" s="175">
        <f>'将来負担比率（分子）の構造'!I$51</f>
        <v>7241</v>
      </c>
      <c r="E57" s="175"/>
      <c r="F57" s="175"/>
      <c r="G57" s="175">
        <f>'将来負担比率（分子）の構造'!J$51</f>
        <v>7442</v>
      </c>
      <c r="H57" s="175"/>
      <c r="I57" s="175"/>
      <c r="J57" s="175">
        <f>'将来負担比率（分子）の構造'!K$51</f>
        <v>8221</v>
      </c>
      <c r="K57" s="175"/>
      <c r="L57" s="175"/>
      <c r="M57" s="175">
        <f>'将来負担比率（分子）の構造'!L$51</f>
        <v>8199</v>
      </c>
      <c r="N57" s="175"/>
      <c r="O57" s="175"/>
      <c r="P57" s="175">
        <f>'将来負担比率（分子）の構造'!M$51</f>
        <v>8081</v>
      </c>
    </row>
    <row r="58" spans="1:16" x14ac:dyDescent="0.2">
      <c r="A58" s="175" t="s">
        <v>43</v>
      </c>
      <c r="B58" s="175"/>
      <c r="C58" s="175"/>
      <c r="D58" s="175">
        <f>'将来負担比率（分子）の構造'!I$50</f>
        <v>6647</v>
      </c>
      <c r="E58" s="175"/>
      <c r="F58" s="175"/>
      <c r="G58" s="175">
        <f>'将来負担比率（分子）の構造'!J$50</f>
        <v>7112</v>
      </c>
      <c r="H58" s="175"/>
      <c r="I58" s="175"/>
      <c r="J58" s="175">
        <f>'将来負担比率（分子）の構造'!K$50</f>
        <v>7297</v>
      </c>
      <c r="K58" s="175"/>
      <c r="L58" s="175"/>
      <c r="M58" s="175">
        <f>'将来負担比率（分子）の構造'!L$50</f>
        <v>8226</v>
      </c>
      <c r="N58" s="175"/>
      <c r="O58" s="175"/>
      <c r="P58" s="175">
        <f>'将来負担比率（分子）の構造'!M$50</f>
        <v>8499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3491</v>
      </c>
      <c r="C62" s="175"/>
      <c r="D62" s="175"/>
      <c r="E62" s="175">
        <f>'将来負担比率（分子）の構造'!J$45</f>
        <v>3563</v>
      </c>
      <c r="F62" s="175"/>
      <c r="G62" s="175"/>
      <c r="H62" s="175">
        <f>'将来負担比率（分子）の構造'!K$45</f>
        <v>3695</v>
      </c>
      <c r="I62" s="175"/>
      <c r="J62" s="175"/>
      <c r="K62" s="175">
        <f>'将来負担比率（分子）の構造'!L$45</f>
        <v>3982</v>
      </c>
      <c r="L62" s="175"/>
      <c r="M62" s="175"/>
      <c r="N62" s="175">
        <f>'将来負担比率（分子）の構造'!M$45</f>
        <v>3919</v>
      </c>
      <c r="O62" s="175"/>
      <c r="P62" s="175"/>
    </row>
    <row r="63" spans="1:16" x14ac:dyDescent="0.2">
      <c r="A63" s="175" t="s">
        <v>36</v>
      </c>
      <c r="B63" s="175">
        <f>'将来負担比率（分子）の構造'!I$44</f>
        <v>5121</v>
      </c>
      <c r="C63" s="175"/>
      <c r="D63" s="175"/>
      <c r="E63" s="175">
        <f>'将来負担比率（分子）の構造'!J$44</f>
        <v>4742</v>
      </c>
      <c r="F63" s="175"/>
      <c r="G63" s="175"/>
      <c r="H63" s="175">
        <f>'将来負担比率（分子）の構造'!K$44</f>
        <v>4346</v>
      </c>
      <c r="I63" s="175"/>
      <c r="J63" s="175"/>
      <c r="K63" s="175">
        <f>'将来負担比率（分子）の構造'!L$44</f>
        <v>3940</v>
      </c>
      <c r="L63" s="175"/>
      <c r="M63" s="175"/>
      <c r="N63" s="175">
        <f>'将来負担比率（分子）の構造'!M$44</f>
        <v>3540</v>
      </c>
      <c r="O63" s="175"/>
      <c r="P63" s="175"/>
    </row>
    <row r="64" spans="1:16" x14ac:dyDescent="0.2">
      <c r="A64" s="175" t="s">
        <v>35</v>
      </c>
      <c r="B64" s="175">
        <f>'将来負担比率（分子）の構造'!I$43</f>
        <v>1004</v>
      </c>
      <c r="C64" s="175"/>
      <c r="D64" s="175"/>
      <c r="E64" s="175">
        <f>'将来負担比率（分子）の構造'!J$43</f>
        <v>798</v>
      </c>
      <c r="F64" s="175"/>
      <c r="G64" s="175"/>
      <c r="H64" s="175">
        <f>'将来負担比率（分子）の構造'!K$43</f>
        <v>705</v>
      </c>
      <c r="I64" s="175"/>
      <c r="J64" s="175"/>
      <c r="K64" s="175">
        <f>'将来負担比率（分子）の構造'!L$43</f>
        <v>665</v>
      </c>
      <c r="L64" s="175"/>
      <c r="M64" s="175"/>
      <c r="N64" s="175">
        <f>'将来負担比率（分子）の構造'!M$43</f>
        <v>674</v>
      </c>
      <c r="O64" s="175"/>
      <c r="P64" s="175"/>
    </row>
    <row r="65" spans="1:16" x14ac:dyDescent="0.2">
      <c r="A65" s="175" t="s">
        <v>34</v>
      </c>
      <c r="B65" s="175">
        <f>'将来負担比率（分子）の構造'!I$42</f>
        <v>8243</v>
      </c>
      <c r="C65" s="175"/>
      <c r="D65" s="175"/>
      <c r="E65" s="175">
        <f>'将来負担比率（分子）の構造'!J$42</f>
        <v>7599</v>
      </c>
      <c r="F65" s="175"/>
      <c r="G65" s="175"/>
      <c r="H65" s="175">
        <f>'将来負担比率（分子）の構造'!K$42</f>
        <v>6999</v>
      </c>
      <c r="I65" s="175"/>
      <c r="J65" s="175"/>
      <c r="K65" s="175">
        <f>'将来負担比率（分子）の構造'!L$42</f>
        <v>6123</v>
      </c>
      <c r="L65" s="175"/>
      <c r="M65" s="175"/>
      <c r="N65" s="175">
        <f>'将来負担比率（分子）の構造'!M$42</f>
        <v>5298</v>
      </c>
      <c r="O65" s="175"/>
      <c r="P65" s="175"/>
    </row>
    <row r="66" spans="1:16" x14ac:dyDescent="0.2">
      <c r="A66" s="175" t="s">
        <v>33</v>
      </c>
      <c r="B66" s="175">
        <f>'将来負担比率（分子）の構造'!I$41</f>
        <v>28629</v>
      </c>
      <c r="C66" s="175"/>
      <c r="D66" s="175"/>
      <c r="E66" s="175">
        <f>'将来負担比率（分子）の構造'!J$41</f>
        <v>28302</v>
      </c>
      <c r="F66" s="175"/>
      <c r="G66" s="175"/>
      <c r="H66" s="175">
        <f>'将来負担比率（分子）の構造'!K$41</f>
        <v>28228</v>
      </c>
      <c r="I66" s="175"/>
      <c r="J66" s="175"/>
      <c r="K66" s="175">
        <f>'将来負担比率（分子）の構造'!L$41</f>
        <v>28366</v>
      </c>
      <c r="L66" s="175"/>
      <c r="M66" s="175"/>
      <c r="N66" s="175">
        <f>'将来負担比率（分子）の構造'!M$41</f>
        <v>27510</v>
      </c>
      <c r="O66" s="175"/>
      <c r="P66" s="175"/>
    </row>
    <row r="67" spans="1:16" x14ac:dyDescent="0.2">
      <c r="A67" s="175" t="s">
        <v>77</v>
      </c>
      <c r="B67" s="175" t="e">
        <f>NA()</f>
        <v>#N/A</v>
      </c>
      <c r="C67" s="175">
        <f>IF(ISNUMBER('将来負担比率（分子）の構造'!I$53), IF('将来負担比率（分子）の構造'!I$53 &lt; 0, 0, '将来負担比率（分子）の構造'!I$53), NA())</f>
        <v>13506</v>
      </c>
      <c r="D67" s="175" t="e">
        <f>NA()</f>
        <v>#N/A</v>
      </c>
      <c r="E67" s="175" t="e">
        <f>NA()</f>
        <v>#N/A</v>
      </c>
      <c r="F67" s="175">
        <f>IF(ISNUMBER('将来負担比率（分子）の構造'!J$53), IF('将来負担比率（分子）の構造'!J$53 &lt; 0, 0, '将来負担比率（分子）の構造'!J$53), NA())</f>
        <v>11304</v>
      </c>
      <c r="G67" s="175" t="e">
        <f>NA()</f>
        <v>#N/A</v>
      </c>
      <c r="H67" s="175" t="e">
        <f>NA()</f>
        <v>#N/A</v>
      </c>
      <c r="I67" s="175">
        <f>IF(ISNUMBER('将来負担比率（分子）の構造'!K$53), IF('将来負担比率（分子）の構造'!K$53 &lt; 0, 0, '将来負担比率（分子）の構造'!K$53), NA())</f>
        <v>9432</v>
      </c>
      <c r="J67" s="175" t="e">
        <f>NA()</f>
        <v>#N/A</v>
      </c>
      <c r="K67" s="175" t="e">
        <f>NA()</f>
        <v>#N/A</v>
      </c>
      <c r="L67" s="175">
        <f>IF(ISNUMBER('将来負担比率（分子）の構造'!L$53), IF('将来負担比率（分子）の構造'!L$53 &lt; 0, 0, '将来負担比率（分子）の構造'!L$53), NA())</f>
        <v>8084</v>
      </c>
      <c r="M67" s="175" t="e">
        <f>NA()</f>
        <v>#N/A</v>
      </c>
      <c r="N67" s="175" t="e">
        <f>NA()</f>
        <v>#N/A</v>
      </c>
      <c r="O67" s="175">
        <f>IF(ISNUMBER('将来負担比率（分子）の構造'!M$53), IF('将来負担比率（分子）の構造'!M$53 &lt; 0, 0, '将来負担比率（分子）の構造'!M$53), NA())</f>
        <v>6408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3917</v>
      </c>
      <c r="C72" s="179">
        <f>基金残高に係る経年分析!G55</f>
        <v>4107</v>
      </c>
      <c r="D72" s="179">
        <f>基金残高に係る経年分析!H55</f>
        <v>4338</v>
      </c>
    </row>
    <row r="73" spans="1:16" x14ac:dyDescent="0.2">
      <c r="A73" s="178" t="s">
        <v>80</v>
      </c>
      <c r="B73" s="179">
        <f>基金残高に係る経年分析!F56</f>
        <v>654</v>
      </c>
      <c r="C73" s="179">
        <f>基金残高に係る経年分析!G56</f>
        <v>985</v>
      </c>
      <c r="D73" s="179">
        <f>基金残高に係る経年分析!H56</f>
        <v>985</v>
      </c>
    </row>
    <row r="74" spans="1:16" x14ac:dyDescent="0.2">
      <c r="A74" s="178" t="s">
        <v>81</v>
      </c>
      <c r="B74" s="179">
        <f>基金残高に係る経年分析!F57</f>
        <v>2058</v>
      </c>
      <c r="C74" s="179">
        <f>基金残高に係る経年分析!G57</f>
        <v>2367</v>
      </c>
      <c r="D74" s="179">
        <f>基金残高に係る経年分析!H57</f>
        <v>2376</v>
      </c>
    </row>
  </sheetData>
  <sheetProtection algorithmName="SHA-512" hashValue="KqWTkGL8cqTmJ8N1GmYHptmOilYe3gJNO8Lidy1gh8OfI2o9kdyT7nzJr2lhkN+0s2brNVoL6FubUSLCVPrjFA==" saltValue="Kjk7S6p8KwgxQBga6X66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10134053</v>
      </c>
      <c r="S5" s="613"/>
      <c r="T5" s="613"/>
      <c r="U5" s="613"/>
      <c r="V5" s="613"/>
      <c r="W5" s="613"/>
      <c r="X5" s="613"/>
      <c r="Y5" s="614"/>
      <c r="Z5" s="615">
        <v>33.6</v>
      </c>
      <c r="AA5" s="615"/>
      <c r="AB5" s="615"/>
      <c r="AC5" s="615"/>
      <c r="AD5" s="616">
        <v>9305122</v>
      </c>
      <c r="AE5" s="616"/>
      <c r="AF5" s="616"/>
      <c r="AG5" s="616"/>
      <c r="AH5" s="616"/>
      <c r="AI5" s="616"/>
      <c r="AJ5" s="616"/>
      <c r="AK5" s="616"/>
      <c r="AL5" s="617">
        <v>58.1</v>
      </c>
      <c r="AM5" s="618"/>
      <c r="AN5" s="618"/>
      <c r="AO5" s="619"/>
      <c r="AP5" s="609" t="s">
        <v>230</v>
      </c>
      <c r="AQ5" s="610"/>
      <c r="AR5" s="610"/>
      <c r="AS5" s="610"/>
      <c r="AT5" s="610"/>
      <c r="AU5" s="610"/>
      <c r="AV5" s="610"/>
      <c r="AW5" s="610"/>
      <c r="AX5" s="610"/>
      <c r="AY5" s="610"/>
      <c r="AZ5" s="610"/>
      <c r="BA5" s="610"/>
      <c r="BB5" s="610"/>
      <c r="BC5" s="610"/>
      <c r="BD5" s="610"/>
      <c r="BE5" s="610"/>
      <c r="BF5" s="611"/>
      <c r="BG5" s="623">
        <v>9305122</v>
      </c>
      <c r="BH5" s="624"/>
      <c r="BI5" s="624"/>
      <c r="BJ5" s="624"/>
      <c r="BK5" s="624"/>
      <c r="BL5" s="624"/>
      <c r="BM5" s="624"/>
      <c r="BN5" s="625"/>
      <c r="BO5" s="626">
        <v>91.8</v>
      </c>
      <c r="BP5" s="626"/>
      <c r="BQ5" s="626"/>
      <c r="BR5" s="626"/>
      <c r="BS5" s="627">
        <v>75923</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137357</v>
      </c>
      <c r="S6" s="624"/>
      <c r="T6" s="624"/>
      <c r="U6" s="624"/>
      <c r="V6" s="624"/>
      <c r="W6" s="624"/>
      <c r="X6" s="624"/>
      <c r="Y6" s="625"/>
      <c r="Z6" s="626">
        <v>0.5</v>
      </c>
      <c r="AA6" s="626"/>
      <c r="AB6" s="626"/>
      <c r="AC6" s="626"/>
      <c r="AD6" s="627">
        <v>137357</v>
      </c>
      <c r="AE6" s="627"/>
      <c r="AF6" s="627"/>
      <c r="AG6" s="627"/>
      <c r="AH6" s="627"/>
      <c r="AI6" s="627"/>
      <c r="AJ6" s="627"/>
      <c r="AK6" s="627"/>
      <c r="AL6" s="628">
        <v>0.9</v>
      </c>
      <c r="AM6" s="629"/>
      <c r="AN6" s="629"/>
      <c r="AO6" s="630"/>
      <c r="AP6" s="620" t="s">
        <v>235</v>
      </c>
      <c r="AQ6" s="621"/>
      <c r="AR6" s="621"/>
      <c r="AS6" s="621"/>
      <c r="AT6" s="621"/>
      <c r="AU6" s="621"/>
      <c r="AV6" s="621"/>
      <c r="AW6" s="621"/>
      <c r="AX6" s="621"/>
      <c r="AY6" s="621"/>
      <c r="AZ6" s="621"/>
      <c r="BA6" s="621"/>
      <c r="BB6" s="621"/>
      <c r="BC6" s="621"/>
      <c r="BD6" s="621"/>
      <c r="BE6" s="621"/>
      <c r="BF6" s="622"/>
      <c r="BG6" s="623">
        <v>9305122</v>
      </c>
      <c r="BH6" s="624"/>
      <c r="BI6" s="624"/>
      <c r="BJ6" s="624"/>
      <c r="BK6" s="624"/>
      <c r="BL6" s="624"/>
      <c r="BM6" s="624"/>
      <c r="BN6" s="625"/>
      <c r="BO6" s="626">
        <v>91.8</v>
      </c>
      <c r="BP6" s="626"/>
      <c r="BQ6" s="626"/>
      <c r="BR6" s="626"/>
      <c r="BS6" s="627">
        <v>75923</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237925</v>
      </c>
      <c r="CS6" s="624"/>
      <c r="CT6" s="624"/>
      <c r="CU6" s="624"/>
      <c r="CV6" s="624"/>
      <c r="CW6" s="624"/>
      <c r="CX6" s="624"/>
      <c r="CY6" s="625"/>
      <c r="CZ6" s="617">
        <v>0.8</v>
      </c>
      <c r="DA6" s="618"/>
      <c r="DB6" s="618"/>
      <c r="DC6" s="634"/>
      <c r="DD6" s="632" t="s">
        <v>139</v>
      </c>
      <c r="DE6" s="624"/>
      <c r="DF6" s="624"/>
      <c r="DG6" s="624"/>
      <c r="DH6" s="624"/>
      <c r="DI6" s="624"/>
      <c r="DJ6" s="624"/>
      <c r="DK6" s="624"/>
      <c r="DL6" s="624"/>
      <c r="DM6" s="624"/>
      <c r="DN6" s="624"/>
      <c r="DO6" s="624"/>
      <c r="DP6" s="625"/>
      <c r="DQ6" s="632">
        <v>234662</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11106</v>
      </c>
      <c r="S7" s="624"/>
      <c r="T7" s="624"/>
      <c r="U7" s="624"/>
      <c r="V7" s="624"/>
      <c r="W7" s="624"/>
      <c r="X7" s="624"/>
      <c r="Y7" s="625"/>
      <c r="Z7" s="626">
        <v>0</v>
      </c>
      <c r="AA7" s="626"/>
      <c r="AB7" s="626"/>
      <c r="AC7" s="626"/>
      <c r="AD7" s="627">
        <v>11106</v>
      </c>
      <c r="AE7" s="627"/>
      <c r="AF7" s="627"/>
      <c r="AG7" s="627"/>
      <c r="AH7" s="627"/>
      <c r="AI7" s="627"/>
      <c r="AJ7" s="627"/>
      <c r="AK7" s="627"/>
      <c r="AL7" s="628">
        <v>0.1</v>
      </c>
      <c r="AM7" s="629"/>
      <c r="AN7" s="629"/>
      <c r="AO7" s="630"/>
      <c r="AP7" s="620" t="s">
        <v>238</v>
      </c>
      <c r="AQ7" s="621"/>
      <c r="AR7" s="621"/>
      <c r="AS7" s="621"/>
      <c r="AT7" s="621"/>
      <c r="AU7" s="621"/>
      <c r="AV7" s="621"/>
      <c r="AW7" s="621"/>
      <c r="AX7" s="621"/>
      <c r="AY7" s="621"/>
      <c r="AZ7" s="621"/>
      <c r="BA7" s="621"/>
      <c r="BB7" s="621"/>
      <c r="BC7" s="621"/>
      <c r="BD7" s="621"/>
      <c r="BE7" s="621"/>
      <c r="BF7" s="622"/>
      <c r="BG7" s="623">
        <v>4775363</v>
      </c>
      <c r="BH7" s="624"/>
      <c r="BI7" s="624"/>
      <c r="BJ7" s="624"/>
      <c r="BK7" s="624"/>
      <c r="BL7" s="624"/>
      <c r="BM7" s="624"/>
      <c r="BN7" s="625"/>
      <c r="BO7" s="626">
        <v>47.1</v>
      </c>
      <c r="BP7" s="626"/>
      <c r="BQ7" s="626"/>
      <c r="BR7" s="626"/>
      <c r="BS7" s="627">
        <v>75923</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2567182</v>
      </c>
      <c r="CS7" s="624"/>
      <c r="CT7" s="624"/>
      <c r="CU7" s="624"/>
      <c r="CV7" s="624"/>
      <c r="CW7" s="624"/>
      <c r="CX7" s="624"/>
      <c r="CY7" s="625"/>
      <c r="CZ7" s="626">
        <v>8.6999999999999993</v>
      </c>
      <c r="DA7" s="626"/>
      <c r="DB7" s="626"/>
      <c r="DC7" s="626"/>
      <c r="DD7" s="632">
        <v>21385</v>
      </c>
      <c r="DE7" s="624"/>
      <c r="DF7" s="624"/>
      <c r="DG7" s="624"/>
      <c r="DH7" s="624"/>
      <c r="DI7" s="624"/>
      <c r="DJ7" s="624"/>
      <c r="DK7" s="624"/>
      <c r="DL7" s="624"/>
      <c r="DM7" s="624"/>
      <c r="DN7" s="624"/>
      <c r="DO7" s="624"/>
      <c r="DP7" s="625"/>
      <c r="DQ7" s="632">
        <v>2195416</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92693</v>
      </c>
      <c r="S8" s="624"/>
      <c r="T8" s="624"/>
      <c r="U8" s="624"/>
      <c r="V8" s="624"/>
      <c r="W8" s="624"/>
      <c r="X8" s="624"/>
      <c r="Y8" s="625"/>
      <c r="Z8" s="626">
        <v>0.3</v>
      </c>
      <c r="AA8" s="626"/>
      <c r="AB8" s="626"/>
      <c r="AC8" s="626"/>
      <c r="AD8" s="627">
        <v>92693</v>
      </c>
      <c r="AE8" s="627"/>
      <c r="AF8" s="627"/>
      <c r="AG8" s="627"/>
      <c r="AH8" s="627"/>
      <c r="AI8" s="627"/>
      <c r="AJ8" s="627"/>
      <c r="AK8" s="627"/>
      <c r="AL8" s="628">
        <v>0.6</v>
      </c>
      <c r="AM8" s="629"/>
      <c r="AN8" s="629"/>
      <c r="AO8" s="630"/>
      <c r="AP8" s="620" t="s">
        <v>241</v>
      </c>
      <c r="AQ8" s="621"/>
      <c r="AR8" s="621"/>
      <c r="AS8" s="621"/>
      <c r="AT8" s="621"/>
      <c r="AU8" s="621"/>
      <c r="AV8" s="621"/>
      <c r="AW8" s="621"/>
      <c r="AX8" s="621"/>
      <c r="AY8" s="621"/>
      <c r="AZ8" s="621"/>
      <c r="BA8" s="621"/>
      <c r="BB8" s="621"/>
      <c r="BC8" s="621"/>
      <c r="BD8" s="621"/>
      <c r="BE8" s="621"/>
      <c r="BF8" s="622"/>
      <c r="BG8" s="623">
        <v>131922</v>
      </c>
      <c r="BH8" s="624"/>
      <c r="BI8" s="624"/>
      <c r="BJ8" s="624"/>
      <c r="BK8" s="624"/>
      <c r="BL8" s="624"/>
      <c r="BM8" s="624"/>
      <c r="BN8" s="625"/>
      <c r="BO8" s="626">
        <v>1.3</v>
      </c>
      <c r="BP8" s="626"/>
      <c r="BQ8" s="626"/>
      <c r="BR8" s="626"/>
      <c r="BS8" s="627" t="s">
        <v>139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13023588</v>
      </c>
      <c r="CS8" s="624"/>
      <c r="CT8" s="624"/>
      <c r="CU8" s="624"/>
      <c r="CV8" s="624"/>
      <c r="CW8" s="624"/>
      <c r="CX8" s="624"/>
      <c r="CY8" s="625"/>
      <c r="CZ8" s="626">
        <v>44.1</v>
      </c>
      <c r="DA8" s="626"/>
      <c r="DB8" s="626"/>
      <c r="DC8" s="626"/>
      <c r="DD8" s="632">
        <v>243423</v>
      </c>
      <c r="DE8" s="624"/>
      <c r="DF8" s="624"/>
      <c r="DG8" s="624"/>
      <c r="DH8" s="624"/>
      <c r="DI8" s="624"/>
      <c r="DJ8" s="624"/>
      <c r="DK8" s="624"/>
      <c r="DL8" s="624"/>
      <c r="DM8" s="624"/>
      <c r="DN8" s="624"/>
      <c r="DO8" s="624"/>
      <c r="DP8" s="625"/>
      <c r="DQ8" s="632">
        <v>5805004</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66302</v>
      </c>
      <c r="S9" s="624"/>
      <c r="T9" s="624"/>
      <c r="U9" s="624"/>
      <c r="V9" s="624"/>
      <c r="W9" s="624"/>
      <c r="X9" s="624"/>
      <c r="Y9" s="625"/>
      <c r="Z9" s="626">
        <v>0.2</v>
      </c>
      <c r="AA9" s="626"/>
      <c r="AB9" s="626"/>
      <c r="AC9" s="626"/>
      <c r="AD9" s="627">
        <v>66302</v>
      </c>
      <c r="AE9" s="627"/>
      <c r="AF9" s="627"/>
      <c r="AG9" s="627"/>
      <c r="AH9" s="627"/>
      <c r="AI9" s="627"/>
      <c r="AJ9" s="627"/>
      <c r="AK9" s="627"/>
      <c r="AL9" s="628">
        <v>0.4</v>
      </c>
      <c r="AM9" s="629"/>
      <c r="AN9" s="629"/>
      <c r="AO9" s="630"/>
      <c r="AP9" s="620" t="s">
        <v>244</v>
      </c>
      <c r="AQ9" s="621"/>
      <c r="AR9" s="621"/>
      <c r="AS9" s="621"/>
      <c r="AT9" s="621"/>
      <c r="AU9" s="621"/>
      <c r="AV9" s="621"/>
      <c r="AW9" s="621"/>
      <c r="AX9" s="621"/>
      <c r="AY9" s="621"/>
      <c r="AZ9" s="621"/>
      <c r="BA9" s="621"/>
      <c r="BB9" s="621"/>
      <c r="BC9" s="621"/>
      <c r="BD9" s="621"/>
      <c r="BE9" s="621"/>
      <c r="BF9" s="622"/>
      <c r="BG9" s="623">
        <v>4309178</v>
      </c>
      <c r="BH9" s="624"/>
      <c r="BI9" s="624"/>
      <c r="BJ9" s="624"/>
      <c r="BK9" s="624"/>
      <c r="BL9" s="624"/>
      <c r="BM9" s="624"/>
      <c r="BN9" s="625"/>
      <c r="BO9" s="626">
        <v>42.5</v>
      </c>
      <c r="BP9" s="626"/>
      <c r="BQ9" s="626"/>
      <c r="BR9" s="626"/>
      <c r="BS9" s="627" t="s">
        <v>245</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3403874</v>
      </c>
      <c r="CS9" s="624"/>
      <c r="CT9" s="624"/>
      <c r="CU9" s="624"/>
      <c r="CV9" s="624"/>
      <c r="CW9" s="624"/>
      <c r="CX9" s="624"/>
      <c r="CY9" s="625"/>
      <c r="CZ9" s="626">
        <v>11.5</v>
      </c>
      <c r="DA9" s="626"/>
      <c r="DB9" s="626"/>
      <c r="DC9" s="626"/>
      <c r="DD9" s="632">
        <v>28950</v>
      </c>
      <c r="DE9" s="624"/>
      <c r="DF9" s="624"/>
      <c r="DG9" s="624"/>
      <c r="DH9" s="624"/>
      <c r="DI9" s="624"/>
      <c r="DJ9" s="624"/>
      <c r="DK9" s="624"/>
      <c r="DL9" s="624"/>
      <c r="DM9" s="624"/>
      <c r="DN9" s="624"/>
      <c r="DO9" s="624"/>
      <c r="DP9" s="625"/>
      <c r="DQ9" s="632">
        <v>2146472</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139</v>
      </c>
      <c r="AA10" s="626"/>
      <c r="AB10" s="626"/>
      <c r="AC10" s="626"/>
      <c r="AD10" s="627" t="s">
        <v>139</v>
      </c>
      <c r="AE10" s="627"/>
      <c r="AF10" s="627"/>
      <c r="AG10" s="627"/>
      <c r="AH10" s="627"/>
      <c r="AI10" s="627"/>
      <c r="AJ10" s="627"/>
      <c r="AK10" s="627"/>
      <c r="AL10" s="628" t="s">
        <v>131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160192</v>
      </c>
      <c r="BH10" s="624"/>
      <c r="BI10" s="624"/>
      <c r="BJ10" s="624"/>
      <c r="BK10" s="624"/>
      <c r="BL10" s="624"/>
      <c r="BM10" s="624"/>
      <c r="BN10" s="625"/>
      <c r="BO10" s="626">
        <v>1.6</v>
      </c>
      <c r="BP10" s="626"/>
      <c r="BQ10" s="626"/>
      <c r="BR10" s="626"/>
      <c r="BS10" s="627">
        <v>26689</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16565</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15689</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1627359</v>
      </c>
      <c r="S11" s="624"/>
      <c r="T11" s="624"/>
      <c r="U11" s="624"/>
      <c r="V11" s="624"/>
      <c r="W11" s="624"/>
      <c r="X11" s="624"/>
      <c r="Y11" s="625"/>
      <c r="Z11" s="628">
        <v>5.4</v>
      </c>
      <c r="AA11" s="629"/>
      <c r="AB11" s="629"/>
      <c r="AC11" s="635"/>
      <c r="AD11" s="632">
        <v>1627359</v>
      </c>
      <c r="AE11" s="624"/>
      <c r="AF11" s="624"/>
      <c r="AG11" s="624"/>
      <c r="AH11" s="624"/>
      <c r="AI11" s="624"/>
      <c r="AJ11" s="624"/>
      <c r="AK11" s="625"/>
      <c r="AL11" s="628">
        <v>10.199999999999999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174071</v>
      </c>
      <c r="BH11" s="624"/>
      <c r="BI11" s="624"/>
      <c r="BJ11" s="624"/>
      <c r="BK11" s="624"/>
      <c r="BL11" s="624"/>
      <c r="BM11" s="624"/>
      <c r="BN11" s="625"/>
      <c r="BO11" s="626">
        <v>1.7</v>
      </c>
      <c r="BP11" s="626"/>
      <c r="BQ11" s="626"/>
      <c r="BR11" s="626"/>
      <c r="BS11" s="627">
        <v>49234</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50649</v>
      </c>
      <c r="CS11" s="624"/>
      <c r="CT11" s="624"/>
      <c r="CU11" s="624"/>
      <c r="CV11" s="624"/>
      <c r="CW11" s="624"/>
      <c r="CX11" s="624"/>
      <c r="CY11" s="625"/>
      <c r="CZ11" s="626">
        <v>0.2</v>
      </c>
      <c r="DA11" s="626"/>
      <c r="DB11" s="626"/>
      <c r="DC11" s="626"/>
      <c r="DD11" s="632">
        <v>4315</v>
      </c>
      <c r="DE11" s="624"/>
      <c r="DF11" s="624"/>
      <c r="DG11" s="624"/>
      <c r="DH11" s="624"/>
      <c r="DI11" s="624"/>
      <c r="DJ11" s="624"/>
      <c r="DK11" s="624"/>
      <c r="DL11" s="624"/>
      <c r="DM11" s="624"/>
      <c r="DN11" s="624"/>
      <c r="DO11" s="624"/>
      <c r="DP11" s="625"/>
      <c r="DQ11" s="632">
        <v>44187</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73467</v>
      </c>
      <c r="S12" s="624"/>
      <c r="T12" s="624"/>
      <c r="U12" s="624"/>
      <c r="V12" s="624"/>
      <c r="W12" s="624"/>
      <c r="X12" s="624"/>
      <c r="Y12" s="625"/>
      <c r="Z12" s="626">
        <v>0.2</v>
      </c>
      <c r="AA12" s="626"/>
      <c r="AB12" s="626"/>
      <c r="AC12" s="626"/>
      <c r="AD12" s="627">
        <v>73467</v>
      </c>
      <c r="AE12" s="627"/>
      <c r="AF12" s="627"/>
      <c r="AG12" s="627"/>
      <c r="AH12" s="627"/>
      <c r="AI12" s="627"/>
      <c r="AJ12" s="627"/>
      <c r="AK12" s="627"/>
      <c r="AL12" s="628">
        <v>0.5</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4002075</v>
      </c>
      <c r="BH12" s="624"/>
      <c r="BI12" s="624"/>
      <c r="BJ12" s="624"/>
      <c r="BK12" s="624"/>
      <c r="BL12" s="624"/>
      <c r="BM12" s="624"/>
      <c r="BN12" s="625"/>
      <c r="BO12" s="626">
        <v>39.5</v>
      </c>
      <c r="BP12" s="626"/>
      <c r="BQ12" s="626"/>
      <c r="BR12" s="626"/>
      <c r="BS12" s="627" t="s">
        <v>139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508841</v>
      </c>
      <c r="CS12" s="624"/>
      <c r="CT12" s="624"/>
      <c r="CU12" s="624"/>
      <c r="CV12" s="624"/>
      <c r="CW12" s="624"/>
      <c r="CX12" s="624"/>
      <c r="CY12" s="625"/>
      <c r="CZ12" s="626">
        <v>1.7</v>
      </c>
      <c r="DA12" s="626"/>
      <c r="DB12" s="626"/>
      <c r="DC12" s="626"/>
      <c r="DD12" s="632" t="s">
        <v>139</v>
      </c>
      <c r="DE12" s="624"/>
      <c r="DF12" s="624"/>
      <c r="DG12" s="624"/>
      <c r="DH12" s="624"/>
      <c r="DI12" s="624"/>
      <c r="DJ12" s="624"/>
      <c r="DK12" s="624"/>
      <c r="DL12" s="624"/>
      <c r="DM12" s="624"/>
      <c r="DN12" s="624"/>
      <c r="DO12" s="624"/>
      <c r="DP12" s="625"/>
      <c r="DQ12" s="632">
        <v>504574</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3950773</v>
      </c>
      <c r="BH13" s="624"/>
      <c r="BI13" s="624"/>
      <c r="BJ13" s="624"/>
      <c r="BK13" s="624"/>
      <c r="BL13" s="624"/>
      <c r="BM13" s="624"/>
      <c r="BN13" s="625"/>
      <c r="BO13" s="626">
        <v>39</v>
      </c>
      <c r="BP13" s="626"/>
      <c r="BQ13" s="626"/>
      <c r="BR13" s="626"/>
      <c r="BS13" s="627" t="s">
        <v>245</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2472093</v>
      </c>
      <c r="CS13" s="624"/>
      <c r="CT13" s="624"/>
      <c r="CU13" s="624"/>
      <c r="CV13" s="624"/>
      <c r="CW13" s="624"/>
      <c r="CX13" s="624"/>
      <c r="CY13" s="625"/>
      <c r="CZ13" s="626">
        <v>8.4</v>
      </c>
      <c r="DA13" s="626"/>
      <c r="DB13" s="626"/>
      <c r="DC13" s="626"/>
      <c r="DD13" s="632">
        <v>1492582</v>
      </c>
      <c r="DE13" s="624"/>
      <c r="DF13" s="624"/>
      <c r="DG13" s="624"/>
      <c r="DH13" s="624"/>
      <c r="DI13" s="624"/>
      <c r="DJ13" s="624"/>
      <c r="DK13" s="624"/>
      <c r="DL13" s="624"/>
      <c r="DM13" s="624"/>
      <c r="DN13" s="624"/>
      <c r="DO13" s="624"/>
      <c r="DP13" s="625"/>
      <c r="DQ13" s="632">
        <v>1401593</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1000</v>
      </c>
      <c r="S14" s="624"/>
      <c r="T14" s="624"/>
      <c r="U14" s="624"/>
      <c r="V14" s="624"/>
      <c r="W14" s="624"/>
      <c r="X14" s="624"/>
      <c r="Y14" s="625"/>
      <c r="Z14" s="626">
        <v>0</v>
      </c>
      <c r="AA14" s="626"/>
      <c r="AB14" s="626"/>
      <c r="AC14" s="626"/>
      <c r="AD14" s="627">
        <v>1000</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145722</v>
      </c>
      <c r="BH14" s="624"/>
      <c r="BI14" s="624"/>
      <c r="BJ14" s="624"/>
      <c r="BK14" s="624"/>
      <c r="BL14" s="624"/>
      <c r="BM14" s="624"/>
      <c r="BN14" s="625"/>
      <c r="BO14" s="626">
        <v>1.4</v>
      </c>
      <c r="BP14" s="626"/>
      <c r="BQ14" s="626"/>
      <c r="BR14" s="626"/>
      <c r="BS14" s="627" t="s">
        <v>139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842430</v>
      </c>
      <c r="CS14" s="624"/>
      <c r="CT14" s="624"/>
      <c r="CU14" s="624"/>
      <c r="CV14" s="624"/>
      <c r="CW14" s="624"/>
      <c r="CX14" s="624"/>
      <c r="CY14" s="625"/>
      <c r="CZ14" s="626">
        <v>2.9</v>
      </c>
      <c r="DA14" s="626"/>
      <c r="DB14" s="626"/>
      <c r="DC14" s="626"/>
      <c r="DD14" s="632">
        <v>19530</v>
      </c>
      <c r="DE14" s="624"/>
      <c r="DF14" s="624"/>
      <c r="DG14" s="624"/>
      <c r="DH14" s="624"/>
      <c r="DI14" s="624"/>
      <c r="DJ14" s="624"/>
      <c r="DK14" s="624"/>
      <c r="DL14" s="624"/>
      <c r="DM14" s="624"/>
      <c r="DN14" s="624"/>
      <c r="DO14" s="624"/>
      <c r="DP14" s="625"/>
      <c r="DQ14" s="632">
        <v>827861</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131</v>
      </c>
      <c r="AA15" s="626"/>
      <c r="AB15" s="626"/>
      <c r="AC15" s="626"/>
      <c r="AD15" s="627" t="s">
        <v>139</v>
      </c>
      <c r="AE15" s="627"/>
      <c r="AF15" s="627"/>
      <c r="AG15" s="627"/>
      <c r="AH15" s="627"/>
      <c r="AI15" s="627"/>
      <c r="AJ15" s="627"/>
      <c r="AK15" s="627"/>
      <c r="AL15" s="628" t="s">
        <v>139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381962</v>
      </c>
      <c r="BH15" s="624"/>
      <c r="BI15" s="624"/>
      <c r="BJ15" s="624"/>
      <c r="BK15" s="624"/>
      <c r="BL15" s="624"/>
      <c r="BM15" s="624"/>
      <c r="BN15" s="625"/>
      <c r="BO15" s="626">
        <v>3.8</v>
      </c>
      <c r="BP15" s="626"/>
      <c r="BQ15" s="626"/>
      <c r="BR15" s="626"/>
      <c r="BS15" s="627" t="s">
        <v>139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3631352</v>
      </c>
      <c r="CS15" s="624"/>
      <c r="CT15" s="624"/>
      <c r="CU15" s="624"/>
      <c r="CV15" s="624"/>
      <c r="CW15" s="624"/>
      <c r="CX15" s="624"/>
      <c r="CY15" s="625"/>
      <c r="CZ15" s="626">
        <v>12.3</v>
      </c>
      <c r="DA15" s="626"/>
      <c r="DB15" s="626"/>
      <c r="DC15" s="626"/>
      <c r="DD15" s="632">
        <v>715876</v>
      </c>
      <c r="DE15" s="624"/>
      <c r="DF15" s="624"/>
      <c r="DG15" s="624"/>
      <c r="DH15" s="624"/>
      <c r="DI15" s="624"/>
      <c r="DJ15" s="624"/>
      <c r="DK15" s="624"/>
      <c r="DL15" s="624"/>
      <c r="DM15" s="624"/>
      <c r="DN15" s="624"/>
      <c r="DO15" s="624"/>
      <c r="DP15" s="625"/>
      <c r="DQ15" s="632">
        <v>2319246</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29924</v>
      </c>
      <c r="S16" s="624"/>
      <c r="T16" s="624"/>
      <c r="U16" s="624"/>
      <c r="V16" s="624"/>
      <c r="W16" s="624"/>
      <c r="X16" s="624"/>
      <c r="Y16" s="625"/>
      <c r="Z16" s="626">
        <v>0.1</v>
      </c>
      <c r="AA16" s="626"/>
      <c r="AB16" s="626"/>
      <c r="AC16" s="626"/>
      <c r="AD16" s="627">
        <v>29924</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131</v>
      </c>
      <c r="BP16" s="626"/>
      <c r="BQ16" s="626"/>
      <c r="BR16" s="626"/>
      <c r="BS16" s="627" t="s">
        <v>139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139</v>
      </c>
      <c r="CS16" s="624"/>
      <c r="CT16" s="624"/>
      <c r="CU16" s="624"/>
      <c r="CV16" s="624"/>
      <c r="CW16" s="624"/>
      <c r="CX16" s="624"/>
      <c r="CY16" s="625"/>
      <c r="CZ16" s="626" t="s">
        <v>131</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99725</v>
      </c>
      <c r="S17" s="624"/>
      <c r="T17" s="624"/>
      <c r="U17" s="624"/>
      <c r="V17" s="624"/>
      <c r="W17" s="624"/>
      <c r="X17" s="624"/>
      <c r="Y17" s="625"/>
      <c r="Z17" s="626">
        <v>0.3</v>
      </c>
      <c r="AA17" s="626"/>
      <c r="AB17" s="626"/>
      <c r="AC17" s="626"/>
      <c r="AD17" s="627">
        <v>99725</v>
      </c>
      <c r="AE17" s="627"/>
      <c r="AF17" s="627"/>
      <c r="AG17" s="627"/>
      <c r="AH17" s="627"/>
      <c r="AI17" s="627"/>
      <c r="AJ17" s="627"/>
      <c r="AK17" s="627"/>
      <c r="AL17" s="628">
        <v>0.6</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2758697</v>
      </c>
      <c r="CS17" s="624"/>
      <c r="CT17" s="624"/>
      <c r="CU17" s="624"/>
      <c r="CV17" s="624"/>
      <c r="CW17" s="624"/>
      <c r="CX17" s="624"/>
      <c r="CY17" s="625"/>
      <c r="CZ17" s="626">
        <v>9.3000000000000007</v>
      </c>
      <c r="DA17" s="626"/>
      <c r="DB17" s="626"/>
      <c r="DC17" s="626"/>
      <c r="DD17" s="632" t="s">
        <v>139</v>
      </c>
      <c r="DE17" s="624"/>
      <c r="DF17" s="624"/>
      <c r="DG17" s="624"/>
      <c r="DH17" s="624"/>
      <c r="DI17" s="624"/>
      <c r="DJ17" s="624"/>
      <c r="DK17" s="624"/>
      <c r="DL17" s="624"/>
      <c r="DM17" s="624"/>
      <c r="DN17" s="624"/>
      <c r="DO17" s="624"/>
      <c r="DP17" s="625"/>
      <c r="DQ17" s="632">
        <v>2758697</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109644</v>
      </c>
      <c r="S18" s="624"/>
      <c r="T18" s="624"/>
      <c r="U18" s="624"/>
      <c r="V18" s="624"/>
      <c r="W18" s="624"/>
      <c r="X18" s="624"/>
      <c r="Y18" s="625"/>
      <c r="Z18" s="626">
        <v>0.4</v>
      </c>
      <c r="AA18" s="626"/>
      <c r="AB18" s="626"/>
      <c r="AC18" s="626"/>
      <c r="AD18" s="627">
        <v>109644</v>
      </c>
      <c r="AE18" s="627"/>
      <c r="AF18" s="627"/>
      <c r="AG18" s="627"/>
      <c r="AH18" s="627"/>
      <c r="AI18" s="627"/>
      <c r="AJ18" s="627"/>
      <c r="AK18" s="627"/>
      <c r="AL18" s="628">
        <v>0.7</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131</v>
      </c>
      <c r="BP18" s="626"/>
      <c r="BQ18" s="626"/>
      <c r="BR18" s="626"/>
      <c r="BS18" s="627" t="s">
        <v>245</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245</v>
      </c>
      <c r="DA18" s="626"/>
      <c r="DB18" s="626"/>
      <c r="DC18" s="626"/>
      <c r="DD18" s="632" t="s">
        <v>139</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108930</v>
      </c>
      <c r="S19" s="624"/>
      <c r="T19" s="624"/>
      <c r="U19" s="624"/>
      <c r="V19" s="624"/>
      <c r="W19" s="624"/>
      <c r="X19" s="624"/>
      <c r="Y19" s="625"/>
      <c r="Z19" s="626">
        <v>0.4</v>
      </c>
      <c r="AA19" s="626"/>
      <c r="AB19" s="626"/>
      <c r="AC19" s="626"/>
      <c r="AD19" s="627">
        <v>108930</v>
      </c>
      <c r="AE19" s="627"/>
      <c r="AF19" s="627"/>
      <c r="AG19" s="627"/>
      <c r="AH19" s="627"/>
      <c r="AI19" s="627"/>
      <c r="AJ19" s="627"/>
      <c r="AK19" s="627"/>
      <c r="AL19" s="628">
        <v>0.7</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828931</v>
      </c>
      <c r="BH19" s="624"/>
      <c r="BI19" s="624"/>
      <c r="BJ19" s="624"/>
      <c r="BK19" s="624"/>
      <c r="BL19" s="624"/>
      <c r="BM19" s="624"/>
      <c r="BN19" s="625"/>
      <c r="BO19" s="626">
        <v>8.1999999999999993</v>
      </c>
      <c r="BP19" s="626"/>
      <c r="BQ19" s="626"/>
      <c r="BR19" s="626"/>
      <c r="BS19" s="627" t="s">
        <v>131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714</v>
      </c>
      <c r="S20" s="624"/>
      <c r="T20" s="624"/>
      <c r="U20" s="624"/>
      <c r="V20" s="624"/>
      <c r="W20" s="624"/>
      <c r="X20" s="624"/>
      <c r="Y20" s="625"/>
      <c r="Z20" s="626">
        <v>0</v>
      </c>
      <c r="AA20" s="626"/>
      <c r="AB20" s="626"/>
      <c r="AC20" s="626"/>
      <c r="AD20" s="627">
        <v>714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828931</v>
      </c>
      <c r="BH20" s="624"/>
      <c r="BI20" s="624"/>
      <c r="BJ20" s="624"/>
      <c r="BK20" s="624"/>
      <c r="BL20" s="624"/>
      <c r="BM20" s="624"/>
      <c r="BN20" s="625"/>
      <c r="BO20" s="626">
        <v>8.1999999999999993</v>
      </c>
      <c r="BP20" s="626"/>
      <c r="BQ20" s="626"/>
      <c r="BR20" s="626"/>
      <c r="BS20" s="627" t="s">
        <v>139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29513196</v>
      </c>
      <c r="CS20" s="624"/>
      <c r="CT20" s="624"/>
      <c r="CU20" s="624"/>
      <c r="CV20" s="624"/>
      <c r="CW20" s="624"/>
      <c r="CX20" s="624"/>
      <c r="CY20" s="625"/>
      <c r="CZ20" s="626">
        <v>100</v>
      </c>
      <c r="DA20" s="626"/>
      <c r="DB20" s="626"/>
      <c r="DC20" s="626"/>
      <c r="DD20" s="632">
        <v>2526061</v>
      </c>
      <c r="DE20" s="624"/>
      <c r="DF20" s="624"/>
      <c r="DG20" s="624"/>
      <c r="DH20" s="624"/>
      <c r="DI20" s="624"/>
      <c r="DJ20" s="624"/>
      <c r="DK20" s="624"/>
      <c r="DL20" s="624"/>
      <c r="DM20" s="624"/>
      <c r="DN20" s="624"/>
      <c r="DO20" s="624"/>
      <c r="DP20" s="625"/>
      <c r="DQ20" s="632">
        <v>18253401</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4484304</v>
      </c>
      <c r="S21" s="624"/>
      <c r="T21" s="624"/>
      <c r="U21" s="624"/>
      <c r="V21" s="624"/>
      <c r="W21" s="624"/>
      <c r="X21" s="624"/>
      <c r="Y21" s="625"/>
      <c r="Z21" s="626">
        <v>14.9</v>
      </c>
      <c r="AA21" s="626"/>
      <c r="AB21" s="626"/>
      <c r="AC21" s="626"/>
      <c r="AD21" s="627">
        <v>4283527</v>
      </c>
      <c r="AE21" s="627"/>
      <c r="AF21" s="627"/>
      <c r="AG21" s="627"/>
      <c r="AH21" s="627"/>
      <c r="AI21" s="627"/>
      <c r="AJ21" s="627"/>
      <c r="AK21" s="627"/>
      <c r="AL21" s="628">
        <v>26.8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139</v>
      </c>
      <c r="BH21" s="624"/>
      <c r="BI21" s="624"/>
      <c r="BJ21" s="624"/>
      <c r="BK21" s="624"/>
      <c r="BL21" s="624"/>
      <c r="BM21" s="624"/>
      <c r="BN21" s="625"/>
      <c r="BO21" s="626" t="s">
        <v>245</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4283527</v>
      </c>
      <c r="S22" s="624"/>
      <c r="T22" s="624"/>
      <c r="U22" s="624"/>
      <c r="V22" s="624"/>
      <c r="W22" s="624"/>
      <c r="X22" s="624"/>
      <c r="Y22" s="625"/>
      <c r="Z22" s="626">
        <v>14.2</v>
      </c>
      <c r="AA22" s="626"/>
      <c r="AB22" s="626"/>
      <c r="AC22" s="626"/>
      <c r="AD22" s="627">
        <v>4283527</v>
      </c>
      <c r="AE22" s="627"/>
      <c r="AF22" s="627"/>
      <c r="AG22" s="627"/>
      <c r="AH22" s="627"/>
      <c r="AI22" s="627"/>
      <c r="AJ22" s="627"/>
      <c r="AK22" s="627"/>
      <c r="AL22" s="628">
        <v>26.8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131</v>
      </c>
      <c r="BP22" s="626"/>
      <c r="BQ22" s="626"/>
      <c r="BR22" s="626"/>
      <c r="BS22" s="627" t="s">
        <v>245</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200777</v>
      </c>
      <c r="S23" s="624"/>
      <c r="T23" s="624"/>
      <c r="U23" s="624"/>
      <c r="V23" s="624"/>
      <c r="W23" s="624"/>
      <c r="X23" s="624"/>
      <c r="Y23" s="625"/>
      <c r="Z23" s="626">
        <v>0.7</v>
      </c>
      <c r="AA23" s="626"/>
      <c r="AB23" s="626"/>
      <c r="AC23" s="626"/>
      <c r="AD23" s="627" t="s">
        <v>139</v>
      </c>
      <c r="AE23" s="627"/>
      <c r="AF23" s="627"/>
      <c r="AG23" s="627"/>
      <c r="AH23" s="627"/>
      <c r="AI23" s="627"/>
      <c r="AJ23" s="627"/>
      <c r="AK23" s="627"/>
      <c r="AL23" s="628" t="s">
        <v>139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828931</v>
      </c>
      <c r="BH23" s="624"/>
      <c r="BI23" s="624"/>
      <c r="BJ23" s="624"/>
      <c r="BK23" s="624"/>
      <c r="BL23" s="624"/>
      <c r="BM23" s="624"/>
      <c r="BN23" s="625"/>
      <c r="BO23" s="626">
        <v>8.1999999999999993</v>
      </c>
      <c r="BP23" s="626"/>
      <c r="BQ23" s="626"/>
      <c r="BR23" s="626"/>
      <c r="BS23" s="627" t="s">
        <v>245</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245</v>
      </c>
      <c r="AA24" s="626"/>
      <c r="AB24" s="626"/>
      <c r="AC24" s="626"/>
      <c r="AD24" s="627" t="s">
        <v>245</v>
      </c>
      <c r="AE24" s="627"/>
      <c r="AF24" s="627"/>
      <c r="AG24" s="627"/>
      <c r="AH24" s="627"/>
      <c r="AI24" s="627"/>
      <c r="AJ24" s="627"/>
      <c r="AK24" s="627"/>
      <c r="AL24" s="628" t="s">
        <v>245</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16588443</v>
      </c>
      <c r="CS24" s="613"/>
      <c r="CT24" s="613"/>
      <c r="CU24" s="613"/>
      <c r="CV24" s="613"/>
      <c r="CW24" s="613"/>
      <c r="CX24" s="613"/>
      <c r="CY24" s="614"/>
      <c r="CZ24" s="617">
        <v>56.2</v>
      </c>
      <c r="DA24" s="618"/>
      <c r="DB24" s="618"/>
      <c r="DC24" s="634"/>
      <c r="DD24" s="653">
        <v>9838278</v>
      </c>
      <c r="DE24" s="613"/>
      <c r="DF24" s="613"/>
      <c r="DG24" s="613"/>
      <c r="DH24" s="613"/>
      <c r="DI24" s="613"/>
      <c r="DJ24" s="613"/>
      <c r="DK24" s="614"/>
      <c r="DL24" s="653">
        <v>9430581</v>
      </c>
      <c r="DM24" s="613"/>
      <c r="DN24" s="613"/>
      <c r="DO24" s="613"/>
      <c r="DP24" s="613"/>
      <c r="DQ24" s="613"/>
      <c r="DR24" s="613"/>
      <c r="DS24" s="613"/>
      <c r="DT24" s="613"/>
      <c r="DU24" s="613"/>
      <c r="DV24" s="614"/>
      <c r="DW24" s="617">
        <v>57.7</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16866934</v>
      </c>
      <c r="S25" s="624"/>
      <c r="T25" s="624"/>
      <c r="U25" s="624"/>
      <c r="V25" s="624"/>
      <c r="W25" s="624"/>
      <c r="X25" s="624"/>
      <c r="Y25" s="625"/>
      <c r="Z25" s="626">
        <v>56</v>
      </c>
      <c r="AA25" s="626"/>
      <c r="AB25" s="626"/>
      <c r="AC25" s="626"/>
      <c r="AD25" s="627">
        <v>15837226</v>
      </c>
      <c r="AE25" s="627"/>
      <c r="AF25" s="627"/>
      <c r="AG25" s="627"/>
      <c r="AH25" s="627"/>
      <c r="AI25" s="627"/>
      <c r="AJ25" s="627"/>
      <c r="AK25" s="627"/>
      <c r="AL25" s="628">
        <v>98.9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245</v>
      </c>
      <c r="BP25" s="626"/>
      <c r="BQ25" s="626"/>
      <c r="BR25" s="626"/>
      <c r="BS25" s="627" t="s">
        <v>245</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5338523</v>
      </c>
      <c r="CS25" s="656"/>
      <c r="CT25" s="656"/>
      <c r="CU25" s="656"/>
      <c r="CV25" s="656"/>
      <c r="CW25" s="656"/>
      <c r="CX25" s="656"/>
      <c r="CY25" s="657"/>
      <c r="CZ25" s="628">
        <v>18.100000000000001</v>
      </c>
      <c r="DA25" s="654"/>
      <c r="DB25" s="654"/>
      <c r="DC25" s="658"/>
      <c r="DD25" s="632">
        <v>4817258</v>
      </c>
      <c r="DE25" s="656"/>
      <c r="DF25" s="656"/>
      <c r="DG25" s="656"/>
      <c r="DH25" s="656"/>
      <c r="DI25" s="656"/>
      <c r="DJ25" s="656"/>
      <c r="DK25" s="657"/>
      <c r="DL25" s="632">
        <v>4657429</v>
      </c>
      <c r="DM25" s="656"/>
      <c r="DN25" s="656"/>
      <c r="DO25" s="656"/>
      <c r="DP25" s="656"/>
      <c r="DQ25" s="656"/>
      <c r="DR25" s="656"/>
      <c r="DS25" s="656"/>
      <c r="DT25" s="656"/>
      <c r="DU25" s="656"/>
      <c r="DV25" s="657"/>
      <c r="DW25" s="628">
        <v>28.5</v>
      </c>
      <c r="DX25" s="654"/>
      <c r="DY25" s="654"/>
      <c r="DZ25" s="654"/>
      <c r="EA25" s="654"/>
      <c r="EB25" s="654"/>
      <c r="EC25" s="655"/>
    </row>
    <row r="26" spans="2:133" ht="11.25" customHeight="1" x14ac:dyDescent="0.2">
      <c r="B26" s="620" t="s">
        <v>298</v>
      </c>
      <c r="C26" s="621"/>
      <c r="D26" s="621"/>
      <c r="E26" s="621"/>
      <c r="F26" s="621"/>
      <c r="G26" s="621"/>
      <c r="H26" s="621"/>
      <c r="I26" s="621"/>
      <c r="J26" s="621"/>
      <c r="K26" s="621"/>
      <c r="L26" s="621"/>
      <c r="M26" s="621"/>
      <c r="N26" s="621"/>
      <c r="O26" s="621"/>
      <c r="P26" s="621"/>
      <c r="Q26" s="622"/>
      <c r="R26" s="623">
        <v>11143</v>
      </c>
      <c r="S26" s="624"/>
      <c r="T26" s="624"/>
      <c r="U26" s="624"/>
      <c r="V26" s="624"/>
      <c r="W26" s="624"/>
      <c r="X26" s="624"/>
      <c r="Y26" s="625"/>
      <c r="Z26" s="626">
        <v>0</v>
      </c>
      <c r="AA26" s="626"/>
      <c r="AB26" s="626"/>
      <c r="AC26" s="626"/>
      <c r="AD26" s="627">
        <v>11143</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131</v>
      </c>
      <c r="BP26" s="626"/>
      <c r="BQ26" s="626"/>
      <c r="BR26" s="626"/>
      <c r="BS26" s="627" t="s">
        <v>139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3119697</v>
      </c>
      <c r="CS26" s="624"/>
      <c r="CT26" s="624"/>
      <c r="CU26" s="624"/>
      <c r="CV26" s="624"/>
      <c r="CW26" s="624"/>
      <c r="CX26" s="624"/>
      <c r="CY26" s="625"/>
      <c r="CZ26" s="628">
        <v>10.6</v>
      </c>
      <c r="DA26" s="654"/>
      <c r="DB26" s="654"/>
      <c r="DC26" s="658"/>
      <c r="DD26" s="632">
        <v>2928432</v>
      </c>
      <c r="DE26" s="624"/>
      <c r="DF26" s="624"/>
      <c r="DG26" s="624"/>
      <c r="DH26" s="624"/>
      <c r="DI26" s="624"/>
      <c r="DJ26" s="624"/>
      <c r="DK26" s="625"/>
      <c r="DL26" s="632" t="s">
        <v>131</v>
      </c>
      <c r="DM26" s="624"/>
      <c r="DN26" s="624"/>
      <c r="DO26" s="624"/>
      <c r="DP26" s="624"/>
      <c r="DQ26" s="624"/>
      <c r="DR26" s="624"/>
      <c r="DS26" s="624"/>
      <c r="DT26" s="624"/>
      <c r="DU26" s="624"/>
      <c r="DV26" s="625"/>
      <c r="DW26" s="628" t="s">
        <v>139</v>
      </c>
      <c r="DX26" s="654"/>
      <c r="DY26" s="654"/>
      <c r="DZ26" s="654"/>
      <c r="EA26" s="654"/>
      <c r="EB26" s="654"/>
      <c r="EC26" s="655"/>
    </row>
    <row r="27" spans="2:133" ht="11.25" customHeight="1" x14ac:dyDescent="0.2">
      <c r="B27" s="620" t="s">
        <v>301</v>
      </c>
      <c r="C27" s="621"/>
      <c r="D27" s="621"/>
      <c r="E27" s="621"/>
      <c r="F27" s="621"/>
      <c r="G27" s="621"/>
      <c r="H27" s="621"/>
      <c r="I27" s="621"/>
      <c r="J27" s="621"/>
      <c r="K27" s="621"/>
      <c r="L27" s="621"/>
      <c r="M27" s="621"/>
      <c r="N27" s="621"/>
      <c r="O27" s="621"/>
      <c r="P27" s="621"/>
      <c r="Q27" s="622"/>
      <c r="R27" s="623">
        <v>75491</v>
      </c>
      <c r="S27" s="624"/>
      <c r="T27" s="624"/>
      <c r="U27" s="624"/>
      <c r="V27" s="624"/>
      <c r="W27" s="624"/>
      <c r="X27" s="624"/>
      <c r="Y27" s="625"/>
      <c r="Z27" s="626">
        <v>0.3</v>
      </c>
      <c r="AA27" s="626"/>
      <c r="AB27" s="626"/>
      <c r="AC27" s="626"/>
      <c r="AD27" s="627" t="s">
        <v>131</v>
      </c>
      <c r="AE27" s="627"/>
      <c r="AF27" s="627"/>
      <c r="AG27" s="627"/>
      <c r="AH27" s="627"/>
      <c r="AI27" s="627"/>
      <c r="AJ27" s="627"/>
      <c r="AK27" s="627"/>
      <c r="AL27" s="628" t="s">
        <v>139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10134053</v>
      </c>
      <c r="BH27" s="624"/>
      <c r="BI27" s="624"/>
      <c r="BJ27" s="624"/>
      <c r="BK27" s="624"/>
      <c r="BL27" s="624"/>
      <c r="BM27" s="624"/>
      <c r="BN27" s="625"/>
      <c r="BO27" s="626">
        <v>100</v>
      </c>
      <c r="BP27" s="626"/>
      <c r="BQ27" s="626"/>
      <c r="BR27" s="626"/>
      <c r="BS27" s="627">
        <v>75923</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8491223</v>
      </c>
      <c r="CS27" s="656"/>
      <c r="CT27" s="656"/>
      <c r="CU27" s="656"/>
      <c r="CV27" s="656"/>
      <c r="CW27" s="656"/>
      <c r="CX27" s="656"/>
      <c r="CY27" s="657"/>
      <c r="CZ27" s="628">
        <v>28.8</v>
      </c>
      <c r="DA27" s="654"/>
      <c r="DB27" s="654"/>
      <c r="DC27" s="658"/>
      <c r="DD27" s="632">
        <v>2262323</v>
      </c>
      <c r="DE27" s="656"/>
      <c r="DF27" s="656"/>
      <c r="DG27" s="656"/>
      <c r="DH27" s="656"/>
      <c r="DI27" s="656"/>
      <c r="DJ27" s="656"/>
      <c r="DK27" s="657"/>
      <c r="DL27" s="632">
        <v>2168871</v>
      </c>
      <c r="DM27" s="656"/>
      <c r="DN27" s="656"/>
      <c r="DO27" s="656"/>
      <c r="DP27" s="656"/>
      <c r="DQ27" s="656"/>
      <c r="DR27" s="656"/>
      <c r="DS27" s="656"/>
      <c r="DT27" s="656"/>
      <c r="DU27" s="656"/>
      <c r="DV27" s="657"/>
      <c r="DW27" s="628">
        <v>13.3</v>
      </c>
      <c r="DX27" s="654"/>
      <c r="DY27" s="654"/>
      <c r="DZ27" s="654"/>
      <c r="EA27" s="654"/>
      <c r="EB27" s="654"/>
      <c r="EC27" s="655"/>
    </row>
    <row r="28" spans="2:133" ht="11.25" customHeight="1" x14ac:dyDescent="0.2">
      <c r="B28" s="620" t="s">
        <v>304</v>
      </c>
      <c r="C28" s="621"/>
      <c r="D28" s="621"/>
      <c r="E28" s="621"/>
      <c r="F28" s="621"/>
      <c r="G28" s="621"/>
      <c r="H28" s="621"/>
      <c r="I28" s="621"/>
      <c r="J28" s="621"/>
      <c r="K28" s="621"/>
      <c r="L28" s="621"/>
      <c r="M28" s="621"/>
      <c r="N28" s="621"/>
      <c r="O28" s="621"/>
      <c r="P28" s="621"/>
      <c r="Q28" s="622"/>
      <c r="R28" s="623">
        <v>272449</v>
      </c>
      <c r="S28" s="624"/>
      <c r="T28" s="624"/>
      <c r="U28" s="624"/>
      <c r="V28" s="624"/>
      <c r="W28" s="624"/>
      <c r="X28" s="624"/>
      <c r="Y28" s="625"/>
      <c r="Z28" s="626">
        <v>0.9</v>
      </c>
      <c r="AA28" s="626"/>
      <c r="AB28" s="626"/>
      <c r="AC28" s="626"/>
      <c r="AD28" s="627">
        <v>154292</v>
      </c>
      <c r="AE28" s="627"/>
      <c r="AF28" s="627"/>
      <c r="AG28" s="627"/>
      <c r="AH28" s="627"/>
      <c r="AI28" s="627"/>
      <c r="AJ28" s="627"/>
      <c r="AK28" s="627"/>
      <c r="AL28" s="628">
        <v>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2758697</v>
      </c>
      <c r="CS28" s="624"/>
      <c r="CT28" s="624"/>
      <c r="CU28" s="624"/>
      <c r="CV28" s="624"/>
      <c r="CW28" s="624"/>
      <c r="CX28" s="624"/>
      <c r="CY28" s="625"/>
      <c r="CZ28" s="628">
        <v>9.3000000000000007</v>
      </c>
      <c r="DA28" s="654"/>
      <c r="DB28" s="654"/>
      <c r="DC28" s="658"/>
      <c r="DD28" s="632">
        <v>2758697</v>
      </c>
      <c r="DE28" s="624"/>
      <c r="DF28" s="624"/>
      <c r="DG28" s="624"/>
      <c r="DH28" s="624"/>
      <c r="DI28" s="624"/>
      <c r="DJ28" s="624"/>
      <c r="DK28" s="625"/>
      <c r="DL28" s="632">
        <v>2604281</v>
      </c>
      <c r="DM28" s="624"/>
      <c r="DN28" s="624"/>
      <c r="DO28" s="624"/>
      <c r="DP28" s="624"/>
      <c r="DQ28" s="624"/>
      <c r="DR28" s="624"/>
      <c r="DS28" s="624"/>
      <c r="DT28" s="624"/>
      <c r="DU28" s="624"/>
      <c r="DV28" s="625"/>
      <c r="DW28" s="628">
        <v>15.9</v>
      </c>
      <c r="DX28" s="654"/>
      <c r="DY28" s="654"/>
      <c r="DZ28" s="654"/>
      <c r="EA28" s="654"/>
      <c r="EB28" s="654"/>
      <c r="EC28" s="655"/>
    </row>
    <row r="29" spans="2:133" ht="11.25" customHeight="1" x14ac:dyDescent="0.2">
      <c r="B29" s="620" t="s">
        <v>306</v>
      </c>
      <c r="C29" s="621"/>
      <c r="D29" s="621"/>
      <c r="E29" s="621"/>
      <c r="F29" s="621"/>
      <c r="G29" s="621"/>
      <c r="H29" s="621"/>
      <c r="I29" s="621"/>
      <c r="J29" s="621"/>
      <c r="K29" s="621"/>
      <c r="L29" s="621"/>
      <c r="M29" s="621"/>
      <c r="N29" s="621"/>
      <c r="O29" s="621"/>
      <c r="P29" s="621"/>
      <c r="Q29" s="622"/>
      <c r="R29" s="623">
        <v>97819</v>
      </c>
      <c r="S29" s="624"/>
      <c r="T29" s="624"/>
      <c r="U29" s="624"/>
      <c r="V29" s="624"/>
      <c r="W29" s="624"/>
      <c r="X29" s="624"/>
      <c r="Y29" s="625"/>
      <c r="Z29" s="626">
        <v>0.3</v>
      </c>
      <c r="AA29" s="626"/>
      <c r="AB29" s="626"/>
      <c r="AC29" s="626"/>
      <c r="AD29" s="627" t="s">
        <v>139</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2758684</v>
      </c>
      <c r="CS29" s="656"/>
      <c r="CT29" s="656"/>
      <c r="CU29" s="656"/>
      <c r="CV29" s="656"/>
      <c r="CW29" s="656"/>
      <c r="CX29" s="656"/>
      <c r="CY29" s="657"/>
      <c r="CZ29" s="628">
        <v>9.3000000000000007</v>
      </c>
      <c r="DA29" s="654"/>
      <c r="DB29" s="654"/>
      <c r="DC29" s="658"/>
      <c r="DD29" s="632">
        <v>2758684</v>
      </c>
      <c r="DE29" s="656"/>
      <c r="DF29" s="656"/>
      <c r="DG29" s="656"/>
      <c r="DH29" s="656"/>
      <c r="DI29" s="656"/>
      <c r="DJ29" s="656"/>
      <c r="DK29" s="657"/>
      <c r="DL29" s="632">
        <v>2604268</v>
      </c>
      <c r="DM29" s="656"/>
      <c r="DN29" s="656"/>
      <c r="DO29" s="656"/>
      <c r="DP29" s="656"/>
      <c r="DQ29" s="656"/>
      <c r="DR29" s="656"/>
      <c r="DS29" s="656"/>
      <c r="DT29" s="656"/>
      <c r="DU29" s="656"/>
      <c r="DV29" s="657"/>
      <c r="DW29" s="628">
        <v>15.9</v>
      </c>
      <c r="DX29" s="654"/>
      <c r="DY29" s="654"/>
      <c r="DZ29" s="654"/>
      <c r="EA29" s="654"/>
      <c r="EB29" s="654"/>
      <c r="EC29" s="655"/>
    </row>
    <row r="30" spans="2:133" ht="11.25" customHeight="1" x14ac:dyDescent="0.2">
      <c r="B30" s="620" t="s">
        <v>309</v>
      </c>
      <c r="C30" s="621"/>
      <c r="D30" s="621"/>
      <c r="E30" s="621"/>
      <c r="F30" s="621"/>
      <c r="G30" s="621"/>
      <c r="H30" s="621"/>
      <c r="I30" s="621"/>
      <c r="J30" s="621"/>
      <c r="K30" s="621"/>
      <c r="L30" s="621"/>
      <c r="M30" s="621"/>
      <c r="N30" s="621"/>
      <c r="O30" s="621"/>
      <c r="P30" s="621"/>
      <c r="Q30" s="622"/>
      <c r="R30" s="623">
        <v>7503921</v>
      </c>
      <c r="S30" s="624"/>
      <c r="T30" s="624"/>
      <c r="U30" s="624"/>
      <c r="V30" s="624"/>
      <c r="W30" s="624"/>
      <c r="X30" s="624"/>
      <c r="Y30" s="625"/>
      <c r="Z30" s="626">
        <v>24.9</v>
      </c>
      <c r="AA30" s="626"/>
      <c r="AB30" s="626"/>
      <c r="AC30" s="626"/>
      <c r="AD30" s="627" t="s">
        <v>245</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2633357</v>
      </c>
      <c r="CS30" s="624"/>
      <c r="CT30" s="624"/>
      <c r="CU30" s="624"/>
      <c r="CV30" s="624"/>
      <c r="CW30" s="624"/>
      <c r="CX30" s="624"/>
      <c r="CY30" s="625"/>
      <c r="CZ30" s="628">
        <v>8.9</v>
      </c>
      <c r="DA30" s="654"/>
      <c r="DB30" s="654"/>
      <c r="DC30" s="658"/>
      <c r="DD30" s="632">
        <v>2633357</v>
      </c>
      <c r="DE30" s="624"/>
      <c r="DF30" s="624"/>
      <c r="DG30" s="624"/>
      <c r="DH30" s="624"/>
      <c r="DI30" s="624"/>
      <c r="DJ30" s="624"/>
      <c r="DK30" s="625"/>
      <c r="DL30" s="632">
        <v>2478941</v>
      </c>
      <c r="DM30" s="624"/>
      <c r="DN30" s="624"/>
      <c r="DO30" s="624"/>
      <c r="DP30" s="624"/>
      <c r="DQ30" s="624"/>
      <c r="DR30" s="624"/>
      <c r="DS30" s="624"/>
      <c r="DT30" s="624"/>
      <c r="DU30" s="624"/>
      <c r="DV30" s="625"/>
      <c r="DW30" s="628">
        <v>15.2</v>
      </c>
      <c r="DX30" s="654"/>
      <c r="DY30" s="654"/>
      <c r="DZ30" s="654"/>
      <c r="EA30" s="654"/>
      <c r="EB30" s="654"/>
      <c r="EC30" s="655"/>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131</v>
      </c>
      <c r="AA31" s="626"/>
      <c r="AB31" s="626"/>
      <c r="AC31" s="626"/>
      <c r="AD31" s="627" t="s">
        <v>139</v>
      </c>
      <c r="AE31" s="627"/>
      <c r="AF31" s="627"/>
      <c r="AG31" s="627"/>
      <c r="AH31" s="627"/>
      <c r="AI31" s="627"/>
      <c r="AJ31" s="627"/>
      <c r="AK31" s="627"/>
      <c r="AL31" s="628" t="s">
        <v>245</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99.8</v>
      </c>
      <c r="BH31" s="667"/>
      <c r="BI31" s="667"/>
      <c r="BJ31" s="667"/>
      <c r="BK31" s="667"/>
      <c r="BL31" s="667"/>
      <c r="BM31" s="618">
        <v>99.4</v>
      </c>
      <c r="BN31" s="667"/>
      <c r="BO31" s="667"/>
      <c r="BP31" s="667"/>
      <c r="BQ31" s="668"/>
      <c r="BR31" s="679">
        <v>99.7</v>
      </c>
      <c r="BS31" s="667"/>
      <c r="BT31" s="667"/>
      <c r="BU31" s="667"/>
      <c r="BV31" s="667"/>
      <c r="BW31" s="667"/>
      <c r="BX31" s="618">
        <v>99.3</v>
      </c>
      <c r="BY31" s="667"/>
      <c r="BZ31" s="667"/>
      <c r="CA31" s="667"/>
      <c r="CB31" s="668"/>
      <c r="CD31" s="661"/>
      <c r="CE31" s="662"/>
      <c r="CF31" s="620" t="s">
        <v>316</v>
      </c>
      <c r="CG31" s="621"/>
      <c r="CH31" s="621"/>
      <c r="CI31" s="621"/>
      <c r="CJ31" s="621"/>
      <c r="CK31" s="621"/>
      <c r="CL31" s="621"/>
      <c r="CM31" s="621"/>
      <c r="CN31" s="621"/>
      <c r="CO31" s="621"/>
      <c r="CP31" s="621"/>
      <c r="CQ31" s="622"/>
      <c r="CR31" s="623">
        <v>125327</v>
      </c>
      <c r="CS31" s="656"/>
      <c r="CT31" s="656"/>
      <c r="CU31" s="656"/>
      <c r="CV31" s="656"/>
      <c r="CW31" s="656"/>
      <c r="CX31" s="656"/>
      <c r="CY31" s="657"/>
      <c r="CZ31" s="628">
        <v>0.4</v>
      </c>
      <c r="DA31" s="654"/>
      <c r="DB31" s="654"/>
      <c r="DC31" s="658"/>
      <c r="DD31" s="632">
        <v>125327</v>
      </c>
      <c r="DE31" s="656"/>
      <c r="DF31" s="656"/>
      <c r="DG31" s="656"/>
      <c r="DH31" s="656"/>
      <c r="DI31" s="656"/>
      <c r="DJ31" s="656"/>
      <c r="DK31" s="657"/>
      <c r="DL31" s="632">
        <v>125327</v>
      </c>
      <c r="DM31" s="656"/>
      <c r="DN31" s="656"/>
      <c r="DO31" s="656"/>
      <c r="DP31" s="656"/>
      <c r="DQ31" s="656"/>
      <c r="DR31" s="656"/>
      <c r="DS31" s="656"/>
      <c r="DT31" s="656"/>
      <c r="DU31" s="656"/>
      <c r="DV31" s="657"/>
      <c r="DW31" s="628">
        <v>0.8</v>
      </c>
      <c r="DX31" s="654"/>
      <c r="DY31" s="654"/>
      <c r="DZ31" s="654"/>
      <c r="EA31" s="654"/>
      <c r="EB31" s="654"/>
      <c r="EC31" s="655"/>
    </row>
    <row r="32" spans="2:133" ht="11.25" customHeight="1" x14ac:dyDescent="0.2">
      <c r="B32" s="620" t="s">
        <v>317</v>
      </c>
      <c r="C32" s="621"/>
      <c r="D32" s="621"/>
      <c r="E32" s="621"/>
      <c r="F32" s="621"/>
      <c r="G32" s="621"/>
      <c r="H32" s="621"/>
      <c r="I32" s="621"/>
      <c r="J32" s="621"/>
      <c r="K32" s="621"/>
      <c r="L32" s="621"/>
      <c r="M32" s="621"/>
      <c r="N32" s="621"/>
      <c r="O32" s="621"/>
      <c r="P32" s="621"/>
      <c r="Q32" s="622"/>
      <c r="R32" s="623">
        <v>2263223</v>
      </c>
      <c r="S32" s="624"/>
      <c r="T32" s="624"/>
      <c r="U32" s="624"/>
      <c r="V32" s="624"/>
      <c r="W32" s="624"/>
      <c r="X32" s="624"/>
      <c r="Y32" s="625"/>
      <c r="Z32" s="626">
        <v>7.5</v>
      </c>
      <c r="AA32" s="626"/>
      <c r="AB32" s="626"/>
      <c r="AC32" s="626"/>
      <c r="AD32" s="627" t="s">
        <v>245</v>
      </c>
      <c r="AE32" s="627"/>
      <c r="AF32" s="627"/>
      <c r="AG32" s="627"/>
      <c r="AH32" s="627"/>
      <c r="AI32" s="627"/>
      <c r="AJ32" s="627"/>
      <c r="AK32" s="627"/>
      <c r="AL32" s="628" t="s">
        <v>245</v>
      </c>
      <c r="AM32" s="629"/>
      <c r="AN32" s="629"/>
      <c r="AO32" s="630"/>
      <c r="AP32" s="671"/>
      <c r="AQ32" s="672"/>
      <c r="AR32" s="672"/>
      <c r="AS32" s="672"/>
      <c r="AT32" s="676"/>
      <c r="AU32" s="214" t="s">
        <v>318</v>
      </c>
      <c r="AX32" s="620" t="s">
        <v>319</v>
      </c>
      <c r="AY32" s="621"/>
      <c r="AZ32" s="621"/>
      <c r="BA32" s="621"/>
      <c r="BB32" s="621"/>
      <c r="BC32" s="621"/>
      <c r="BD32" s="621"/>
      <c r="BE32" s="621"/>
      <c r="BF32" s="622"/>
      <c r="BG32" s="680">
        <v>99.7</v>
      </c>
      <c r="BH32" s="656"/>
      <c r="BI32" s="656"/>
      <c r="BJ32" s="656"/>
      <c r="BK32" s="656"/>
      <c r="BL32" s="656"/>
      <c r="BM32" s="629">
        <v>99.2</v>
      </c>
      <c r="BN32" s="656"/>
      <c r="BO32" s="656"/>
      <c r="BP32" s="656"/>
      <c r="BQ32" s="678"/>
      <c r="BR32" s="680">
        <v>99.5</v>
      </c>
      <c r="BS32" s="656"/>
      <c r="BT32" s="656"/>
      <c r="BU32" s="656"/>
      <c r="BV32" s="656"/>
      <c r="BW32" s="656"/>
      <c r="BX32" s="629">
        <v>99.2</v>
      </c>
      <c r="BY32" s="656"/>
      <c r="BZ32" s="656"/>
      <c r="CA32" s="656"/>
      <c r="CB32" s="678"/>
      <c r="CD32" s="663"/>
      <c r="CE32" s="664"/>
      <c r="CF32" s="620" t="s">
        <v>320</v>
      </c>
      <c r="CG32" s="621"/>
      <c r="CH32" s="621"/>
      <c r="CI32" s="621"/>
      <c r="CJ32" s="621"/>
      <c r="CK32" s="621"/>
      <c r="CL32" s="621"/>
      <c r="CM32" s="621"/>
      <c r="CN32" s="621"/>
      <c r="CO32" s="621"/>
      <c r="CP32" s="621"/>
      <c r="CQ32" s="622"/>
      <c r="CR32" s="623">
        <v>13</v>
      </c>
      <c r="CS32" s="624"/>
      <c r="CT32" s="624"/>
      <c r="CU32" s="624"/>
      <c r="CV32" s="624"/>
      <c r="CW32" s="624"/>
      <c r="CX32" s="624"/>
      <c r="CY32" s="625"/>
      <c r="CZ32" s="628">
        <v>0</v>
      </c>
      <c r="DA32" s="654"/>
      <c r="DB32" s="654"/>
      <c r="DC32" s="658"/>
      <c r="DD32" s="632">
        <v>13</v>
      </c>
      <c r="DE32" s="624"/>
      <c r="DF32" s="624"/>
      <c r="DG32" s="624"/>
      <c r="DH32" s="624"/>
      <c r="DI32" s="624"/>
      <c r="DJ32" s="624"/>
      <c r="DK32" s="625"/>
      <c r="DL32" s="632">
        <v>13</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321</v>
      </c>
      <c r="C33" s="621"/>
      <c r="D33" s="621"/>
      <c r="E33" s="621"/>
      <c r="F33" s="621"/>
      <c r="G33" s="621"/>
      <c r="H33" s="621"/>
      <c r="I33" s="621"/>
      <c r="J33" s="621"/>
      <c r="K33" s="621"/>
      <c r="L33" s="621"/>
      <c r="M33" s="621"/>
      <c r="N33" s="621"/>
      <c r="O33" s="621"/>
      <c r="P33" s="621"/>
      <c r="Q33" s="622"/>
      <c r="R33" s="623">
        <v>94901</v>
      </c>
      <c r="S33" s="624"/>
      <c r="T33" s="624"/>
      <c r="U33" s="624"/>
      <c r="V33" s="624"/>
      <c r="W33" s="624"/>
      <c r="X33" s="624"/>
      <c r="Y33" s="625"/>
      <c r="Z33" s="626">
        <v>0.3</v>
      </c>
      <c r="AA33" s="626"/>
      <c r="AB33" s="626"/>
      <c r="AC33" s="626"/>
      <c r="AD33" s="627">
        <v>1335</v>
      </c>
      <c r="AE33" s="627"/>
      <c r="AF33" s="627"/>
      <c r="AG33" s="627"/>
      <c r="AH33" s="627"/>
      <c r="AI33" s="627"/>
      <c r="AJ33" s="627"/>
      <c r="AK33" s="627"/>
      <c r="AL33" s="628">
        <v>0</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99.8</v>
      </c>
      <c r="BS33" s="682"/>
      <c r="BT33" s="682"/>
      <c r="BU33" s="682"/>
      <c r="BV33" s="682"/>
      <c r="BW33" s="682"/>
      <c r="BX33" s="683">
        <v>99.4</v>
      </c>
      <c r="BY33" s="682"/>
      <c r="BZ33" s="682"/>
      <c r="CA33" s="682"/>
      <c r="CB33" s="684"/>
      <c r="CD33" s="620" t="s">
        <v>323</v>
      </c>
      <c r="CE33" s="621"/>
      <c r="CF33" s="621"/>
      <c r="CG33" s="621"/>
      <c r="CH33" s="621"/>
      <c r="CI33" s="621"/>
      <c r="CJ33" s="621"/>
      <c r="CK33" s="621"/>
      <c r="CL33" s="621"/>
      <c r="CM33" s="621"/>
      <c r="CN33" s="621"/>
      <c r="CO33" s="621"/>
      <c r="CP33" s="621"/>
      <c r="CQ33" s="622"/>
      <c r="CR33" s="623">
        <v>10398692</v>
      </c>
      <c r="CS33" s="656"/>
      <c r="CT33" s="656"/>
      <c r="CU33" s="656"/>
      <c r="CV33" s="656"/>
      <c r="CW33" s="656"/>
      <c r="CX33" s="656"/>
      <c r="CY33" s="657"/>
      <c r="CZ33" s="628">
        <v>35.200000000000003</v>
      </c>
      <c r="DA33" s="654"/>
      <c r="DB33" s="654"/>
      <c r="DC33" s="658"/>
      <c r="DD33" s="632">
        <v>7691775</v>
      </c>
      <c r="DE33" s="656"/>
      <c r="DF33" s="656"/>
      <c r="DG33" s="656"/>
      <c r="DH33" s="656"/>
      <c r="DI33" s="656"/>
      <c r="DJ33" s="656"/>
      <c r="DK33" s="657"/>
      <c r="DL33" s="632">
        <v>5720413</v>
      </c>
      <c r="DM33" s="656"/>
      <c r="DN33" s="656"/>
      <c r="DO33" s="656"/>
      <c r="DP33" s="656"/>
      <c r="DQ33" s="656"/>
      <c r="DR33" s="656"/>
      <c r="DS33" s="656"/>
      <c r="DT33" s="656"/>
      <c r="DU33" s="656"/>
      <c r="DV33" s="657"/>
      <c r="DW33" s="628">
        <v>35</v>
      </c>
      <c r="DX33" s="654"/>
      <c r="DY33" s="654"/>
      <c r="DZ33" s="654"/>
      <c r="EA33" s="654"/>
      <c r="EB33" s="654"/>
      <c r="EC33" s="655"/>
    </row>
    <row r="34" spans="2:133" ht="11.25" customHeight="1" x14ac:dyDescent="0.2">
      <c r="B34" s="620" t="s">
        <v>324</v>
      </c>
      <c r="C34" s="621"/>
      <c r="D34" s="621"/>
      <c r="E34" s="621"/>
      <c r="F34" s="621"/>
      <c r="G34" s="621"/>
      <c r="H34" s="621"/>
      <c r="I34" s="621"/>
      <c r="J34" s="621"/>
      <c r="K34" s="621"/>
      <c r="L34" s="621"/>
      <c r="M34" s="621"/>
      <c r="N34" s="621"/>
      <c r="O34" s="621"/>
      <c r="P34" s="621"/>
      <c r="Q34" s="622"/>
      <c r="R34" s="623">
        <v>12421</v>
      </c>
      <c r="S34" s="624"/>
      <c r="T34" s="624"/>
      <c r="U34" s="624"/>
      <c r="V34" s="624"/>
      <c r="W34" s="624"/>
      <c r="X34" s="624"/>
      <c r="Y34" s="625"/>
      <c r="Z34" s="626">
        <v>0</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5032824</v>
      </c>
      <c r="CS34" s="624"/>
      <c r="CT34" s="624"/>
      <c r="CU34" s="624"/>
      <c r="CV34" s="624"/>
      <c r="CW34" s="624"/>
      <c r="CX34" s="624"/>
      <c r="CY34" s="625"/>
      <c r="CZ34" s="628">
        <v>17.100000000000001</v>
      </c>
      <c r="DA34" s="654"/>
      <c r="DB34" s="654"/>
      <c r="DC34" s="658"/>
      <c r="DD34" s="632">
        <v>3056361</v>
      </c>
      <c r="DE34" s="624"/>
      <c r="DF34" s="624"/>
      <c r="DG34" s="624"/>
      <c r="DH34" s="624"/>
      <c r="DI34" s="624"/>
      <c r="DJ34" s="624"/>
      <c r="DK34" s="625"/>
      <c r="DL34" s="632">
        <v>2141612</v>
      </c>
      <c r="DM34" s="624"/>
      <c r="DN34" s="624"/>
      <c r="DO34" s="624"/>
      <c r="DP34" s="624"/>
      <c r="DQ34" s="624"/>
      <c r="DR34" s="624"/>
      <c r="DS34" s="624"/>
      <c r="DT34" s="624"/>
      <c r="DU34" s="624"/>
      <c r="DV34" s="625"/>
      <c r="DW34" s="628">
        <v>13.1</v>
      </c>
      <c r="DX34" s="654"/>
      <c r="DY34" s="654"/>
      <c r="DZ34" s="654"/>
      <c r="EA34" s="654"/>
      <c r="EB34" s="654"/>
      <c r="EC34" s="655"/>
    </row>
    <row r="35" spans="2:133" ht="11.25" customHeight="1" x14ac:dyDescent="0.2">
      <c r="B35" s="620" t="s">
        <v>326</v>
      </c>
      <c r="C35" s="621"/>
      <c r="D35" s="621"/>
      <c r="E35" s="621"/>
      <c r="F35" s="621"/>
      <c r="G35" s="621"/>
      <c r="H35" s="621"/>
      <c r="I35" s="621"/>
      <c r="J35" s="621"/>
      <c r="K35" s="621"/>
      <c r="L35" s="621"/>
      <c r="M35" s="621"/>
      <c r="N35" s="621"/>
      <c r="O35" s="621"/>
      <c r="P35" s="621"/>
      <c r="Q35" s="622"/>
      <c r="R35" s="623">
        <v>69110</v>
      </c>
      <c r="S35" s="624"/>
      <c r="T35" s="624"/>
      <c r="U35" s="624"/>
      <c r="V35" s="624"/>
      <c r="W35" s="624"/>
      <c r="X35" s="624"/>
      <c r="Y35" s="625"/>
      <c r="Z35" s="626">
        <v>0.2</v>
      </c>
      <c r="AA35" s="626"/>
      <c r="AB35" s="626"/>
      <c r="AC35" s="626"/>
      <c r="AD35" s="627" t="s">
        <v>245</v>
      </c>
      <c r="AE35" s="627"/>
      <c r="AF35" s="627"/>
      <c r="AG35" s="627"/>
      <c r="AH35" s="627"/>
      <c r="AI35" s="627"/>
      <c r="AJ35" s="627"/>
      <c r="AK35" s="627"/>
      <c r="AL35" s="628" t="s">
        <v>245</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71816</v>
      </c>
      <c r="CS35" s="656"/>
      <c r="CT35" s="656"/>
      <c r="CU35" s="656"/>
      <c r="CV35" s="656"/>
      <c r="CW35" s="656"/>
      <c r="CX35" s="656"/>
      <c r="CY35" s="657"/>
      <c r="CZ35" s="628">
        <v>0.2</v>
      </c>
      <c r="DA35" s="654"/>
      <c r="DB35" s="654"/>
      <c r="DC35" s="658"/>
      <c r="DD35" s="632">
        <v>71326</v>
      </c>
      <c r="DE35" s="656"/>
      <c r="DF35" s="656"/>
      <c r="DG35" s="656"/>
      <c r="DH35" s="656"/>
      <c r="DI35" s="656"/>
      <c r="DJ35" s="656"/>
      <c r="DK35" s="657"/>
      <c r="DL35" s="632">
        <v>71326</v>
      </c>
      <c r="DM35" s="656"/>
      <c r="DN35" s="656"/>
      <c r="DO35" s="656"/>
      <c r="DP35" s="656"/>
      <c r="DQ35" s="656"/>
      <c r="DR35" s="656"/>
      <c r="DS35" s="656"/>
      <c r="DT35" s="656"/>
      <c r="DU35" s="656"/>
      <c r="DV35" s="657"/>
      <c r="DW35" s="628">
        <v>0.4</v>
      </c>
      <c r="DX35" s="654"/>
      <c r="DY35" s="654"/>
      <c r="DZ35" s="654"/>
      <c r="EA35" s="654"/>
      <c r="EB35" s="654"/>
      <c r="EC35" s="655"/>
    </row>
    <row r="36" spans="2:133" ht="11.25" customHeight="1" x14ac:dyDescent="0.2">
      <c r="B36" s="620" t="s">
        <v>330</v>
      </c>
      <c r="C36" s="621"/>
      <c r="D36" s="621"/>
      <c r="E36" s="621"/>
      <c r="F36" s="621"/>
      <c r="G36" s="621"/>
      <c r="H36" s="621"/>
      <c r="I36" s="621"/>
      <c r="J36" s="621"/>
      <c r="K36" s="621"/>
      <c r="L36" s="621"/>
      <c r="M36" s="621"/>
      <c r="N36" s="621"/>
      <c r="O36" s="621"/>
      <c r="P36" s="621"/>
      <c r="Q36" s="622"/>
      <c r="R36" s="623">
        <v>609640</v>
      </c>
      <c r="S36" s="624"/>
      <c r="T36" s="624"/>
      <c r="U36" s="624"/>
      <c r="V36" s="624"/>
      <c r="W36" s="624"/>
      <c r="X36" s="624"/>
      <c r="Y36" s="625"/>
      <c r="Z36" s="626">
        <v>2</v>
      </c>
      <c r="AA36" s="626"/>
      <c r="AB36" s="626"/>
      <c r="AC36" s="626"/>
      <c r="AD36" s="627" t="s">
        <v>245</v>
      </c>
      <c r="AE36" s="627"/>
      <c r="AF36" s="627"/>
      <c r="AG36" s="627"/>
      <c r="AH36" s="627"/>
      <c r="AI36" s="627"/>
      <c r="AJ36" s="627"/>
      <c r="AK36" s="627"/>
      <c r="AL36" s="628" t="s">
        <v>139</v>
      </c>
      <c r="AM36" s="629"/>
      <c r="AN36" s="629"/>
      <c r="AO36" s="630"/>
      <c r="AP36" s="222"/>
      <c r="AQ36" s="689" t="s">
        <v>331</v>
      </c>
      <c r="AR36" s="690"/>
      <c r="AS36" s="690"/>
      <c r="AT36" s="690"/>
      <c r="AU36" s="690"/>
      <c r="AV36" s="690"/>
      <c r="AW36" s="690"/>
      <c r="AX36" s="690"/>
      <c r="AY36" s="691"/>
      <c r="AZ36" s="612">
        <v>2950133</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111219</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2245106</v>
      </c>
      <c r="CS36" s="624"/>
      <c r="CT36" s="624"/>
      <c r="CU36" s="624"/>
      <c r="CV36" s="624"/>
      <c r="CW36" s="624"/>
      <c r="CX36" s="624"/>
      <c r="CY36" s="625"/>
      <c r="CZ36" s="628">
        <v>7.6</v>
      </c>
      <c r="DA36" s="654"/>
      <c r="DB36" s="654"/>
      <c r="DC36" s="658"/>
      <c r="DD36" s="632">
        <v>2096625</v>
      </c>
      <c r="DE36" s="624"/>
      <c r="DF36" s="624"/>
      <c r="DG36" s="624"/>
      <c r="DH36" s="624"/>
      <c r="DI36" s="624"/>
      <c r="DJ36" s="624"/>
      <c r="DK36" s="625"/>
      <c r="DL36" s="632">
        <v>1456410</v>
      </c>
      <c r="DM36" s="624"/>
      <c r="DN36" s="624"/>
      <c r="DO36" s="624"/>
      <c r="DP36" s="624"/>
      <c r="DQ36" s="624"/>
      <c r="DR36" s="624"/>
      <c r="DS36" s="624"/>
      <c r="DT36" s="624"/>
      <c r="DU36" s="624"/>
      <c r="DV36" s="625"/>
      <c r="DW36" s="628">
        <v>8.9</v>
      </c>
      <c r="DX36" s="654"/>
      <c r="DY36" s="654"/>
      <c r="DZ36" s="654"/>
      <c r="EA36" s="654"/>
      <c r="EB36" s="654"/>
      <c r="EC36" s="655"/>
    </row>
    <row r="37" spans="2:133" ht="11.25" customHeight="1" x14ac:dyDescent="0.2">
      <c r="B37" s="620" t="s">
        <v>334</v>
      </c>
      <c r="C37" s="621"/>
      <c r="D37" s="621"/>
      <c r="E37" s="621"/>
      <c r="F37" s="621"/>
      <c r="G37" s="621"/>
      <c r="H37" s="621"/>
      <c r="I37" s="621"/>
      <c r="J37" s="621"/>
      <c r="K37" s="621"/>
      <c r="L37" s="621"/>
      <c r="M37" s="621"/>
      <c r="N37" s="621"/>
      <c r="O37" s="621"/>
      <c r="P37" s="621"/>
      <c r="Q37" s="622"/>
      <c r="R37" s="623">
        <v>491667</v>
      </c>
      <c r="S37" s="624"/>
      <c r="T37" s="624"/>
      <c r="U37" s="624"/>
      <c r="V37" s="624"/>
      <c r="W37" s="624"/>
      <c r="X37" s="624"/>
      <c r="Y37" s="625"/>
      <c r="Z37" s="626">
        <v>1.6</v>
      </c>
      <c r="AA37" s="626"/>
      <c r="AB37" s="626"/>
      <c r="AC37" s="626"/>
      <c r="AD37" s="627">
        <v>1297</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130000</v>
      </c>
      <c r="BA37" s="624"/>
      <c r="BB37" s="624"/>
      <c r="BC37" s="624"/>
      <c r="BD37" s="656"/>
      <c r="BE37" s="656"/>
      <c r="BF37" s="678"/>
      <c r="BG37" s="620" t="s">
        <v>336</v>
      </c>
      <c r="BH37" s="621"/>
      <c r="BI37" s="621"/>
      <c r="BJ37" s="621"/>
      <c r="BK37" s="621"/>
      <c r="BL37" s="621"/>
      <c r="BM37" s="621"/>
      <c r="BN37" s="621"/>
      <c r="BO37" s="621"/>
      <c r="BP37" s="621"/>
      <c r="BQ37" s="621"/>
      <c r="BR37" s="621"/>
      <c r="BS37" s="621"/>
      <c r="BT37" s="621"/>
      <c r="BU37" s="622"/>
      <c r="BV37" s="623">
        <v>-6225</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908773</v>
      </c>
      <c r="CS37" s="656"/>
      <c r="CT37" s="656"/>
      <c r="CU37" s="656"/>
      <c r="CV37" s="656"/>
      <c r="CW37" s="656"/>
      <c r="CX37" s="656"/>
      <c r="CY37" s="657"/>
      <c r="CZ37" s="628">
        <v>3.1</v>
      </c>
      <c r="DA37" s="654"/>
      <c r="DB37" s="654"/>
      <c r="DC37" s="658"/>
      <c r="DD37" s="632">
        <v>908773</v>
      </c>
      <c r="DE37" s="656"/>
      <c r="DF37" s="656"/>
      <c r="DG37" s="656"/>
      <c r="DH37" s="656"/>
      <c r="DI37" s="656"/>
      <c r="DJ37" s="656"/>
      <c r="DK37" s="657"/>
      <c r="DL37" s="632">
        <v>908773</v>
      </c>
      <c r="DM37" s="656"/>
      <c r="DN37" s="656"/>
      <c r="DO37" s="656"/>
      <c r="DP37" s="656"/>
      <c r="DQ37" s="656"/>
      <c r="DR37" s="656"/>
      <c r="DS37" s="656"/>
      <c r="DT37" s="656"/>
      <c r="DU37" s="656"/>
      <c r="DV37" s="657"/>
      <c r="DW37" s="628">
        <v>5.6</v>
      </c>
      <c r="DX37" s="654"/>
      <c r="DY37" s="654"/>
      <c r="DZ37" s="654"/>
      <c r="EA37" s="654"/>
      <c r="EB37" s="654"/>
      <c r="EC37" s="655"/>
    </row>
    <row r="38" spans="2:133" ht="11.25" customHeight="1" x14ac:dyDescent="0.2">
      <c r="B38" s="620" t="s">
        <v>338</v>
      </c>
      <c r="C38" s="621"/>
      <c r="D38" s="621"/>
      <c r="E38" s="621"/>
      <c r="F38" s="621"/>
      <c r="G38" s="621"/>
      <c r="H38" s="621"/>
      <c r="I38" s="621"/>
      <c r="J38" s="621"/>
      <c r="K38" s="621"/>
      <c r="L38" s="621"/>
      <c r="M38" s="621"/>
      <c r="N38" s="621"/>
      <c r="O38" s="621"/>
      <c r="P38" s="621"/>
      <c r="Q38" s="622"/>
      <c r="R38" s="623">
        <v>1777653</v>
      </c>
      <c r="S38" s="624"/>
      <c r="T38" s="624"/>
      <c r="U38" s="624"/>
      <c r="V38" s="624"/>
      <c r="W38" s="624"/>
      <c r="X38" s="624"/>
      <c r="Y38" s="625"/>
      <c r="Z38" s="626">
        <v>5.9</v>
      </c>
      <c r="AA38" s="626"/>
      <c r="AB38" s="626"/>
      <c r="AC38" s="626"/>
      <c r="AD38" s="627" t="s">
        <v>131</v>
      </c>
      <c r="AE38" s="627"/>
      <c r="AF38" s="627"/>
      <c r="AG38" s="627"/>
      <c r="AH38" s="627"/>
      <c r="AI38" s="627"/>
      <c r="AJ38" s="627"/>
      <c r="AK38" s="627"/>
      <c r="AL38" s="628" t="s">
        <v>131</v>
      </c>
      <c r="AM38" s="629"/>
      <c r="AN38" s="629"/>
      <c r="AO38" s="630"/>
      <c r="AQ38" s="686" t="s">
        <v>339</v>
      </c>
      <c r="AR38" s="687"/>
      <c r="AS38" s="687"/>
      <c r="AT38" s="687"/>
      <c r="AU38" s="687"/>
      <c r="AV38" s="687"/>
      <c r="AW38" s="687"/>
      <c r="AX38" s="687"/>
      <c r="AY38" s="688"/>
      <c r="AZ38" s="623">
        <v>72321</v>
      </c>
      <c r="BA38" s="624"/>
      <c r="BB38" s="624"/>
      <c r="BC38" s="624"/>
      <c r="BD38" s="656"/>
      <c r="BE38" s="656"/>
      <c r="BF38" s="678"/>
      <c r="BG38" s="620" t="s">
        <v>340</v>
      </c>
      <c r="BH38" s="621"/>
      <c r="BI38" s="621"/>
      <c r="BJ38" s="621"/>
      <c r="BK38" s="621"/>
      <c r="BL38" s="621"/>
      <c r="BM38" s="621"/>
      <c r="BN38" s="621"/>
      <c r="BO38" s="621"/>
      <c r="BP38" s="621"/>
      <c r="BQ38" s="621"/>
      <c r="BR38" s="621"/>
      <c r="BS38" s="621"/>
      <c r="BT38" s="621"/>
      <c r="BU38" s="622"/>
      <c r="BV38" s="623">
        <v>8795</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2747812</v>
      </c>
      <c r="CS38" s="624"/>
      <c r="CT38" s="624"/>
      <c r="CU38" s="624"/>
      <c r="CV38" s="624"/>
      <c r="CW38" s="624"/>
      <c r="CX38" s="624"/>
      <c r="CY38" s="625"/>
      <c r="CZ38" s="628">
        <v>9.3000000000000007</v>
      </c>
      <c r="DA38" s="654"/>
      <c r="DB38" s="654"/>
      <c r="DC38" s="658"/>
      <c r="DD38" s="632">
        <v>2172131</v>
      </c>
      <c r="DE38" s="624"/>
      <c r="DF38" s="624"/>
      <c r="DG38" s="624"/>
      <c r="DH38" s="624"/>
      <c r="DI38" s="624"/>
      <c r="DJ38" s="624"/>
      <c r="DK38" s="625"/>
      <c r="DL38" s="632">
        <v>2051065</v>
      </c>
      <c r="DM38" s="624"/>
      <c r="DN38" s="624"/>
      <c r="DO38" s="624"/>
      <c r="DP38" s="624"/>
      <c r="DQ38" s="624"/>
      <c r="DR38" s="624"/>
      <c r="DS38" s="624"/>
      <c r="DT38" s="624"/>
      <c r="DU38" s="624"/>
      <c r="DV38" s="625"/>
      <c r="DW38" s="628">
        <v>12.6</v>
      </c>
      <c r="DX38" s="654"/>
      <c r="DY38" s="654"/>
      <c r="DZ38" s="654"/>
      <c r="EA38" s="654"/>
      <c r="EB38" s="654"/>
      <c r="EC38" s="655"/>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131</v>
      </c>
      <c r="AA39" s="626"/>
      <c r="AB39" s="626"/>
      <c r="AC39" s="626"/>
      <c r="AD39" s="627" t="s">
        <v>245</v>
      </c>
      <c r="AE39" s="627"/>
      <c r="AF39" s="627"/>
      <c r="AG39" s="627"/>
      <c r="AH39" s="627"/>
      <c r="AI39" s="627"/>
      <c r="AJ39" s="627"/>
      <c r="AK39" s="627"/>
      <c r="AL39" s="628" t="s">
        <v>131</v>
      </c>
      <c r="AM39" s="629"/>
      <c r="AN39" s="629"/>
      <c r="AO39" s="630"/>
      <c r="AQ39" s="686" t="s">
        <v>343</v>
      </c>
      <c r="AR39" s="687"/>
      <c r="AS39" s="687"/>
      <c r="AT39" s="687"/>
      <c r="AU39" s="687"/>
      <c r="AV39" s="687"/>
      <c r="AW39" s="687"/>
      <c r="AX39" s="687"/>
      <c r="AY39" s="688"/>
      <c r="AZ39" s="623" t="s">
        <v>131</v>
      </c>
      <c r="BA39" s="624"/>
      <c r="BB39" s="624"/>
      <c r="BC39" s="624"/>
      <c r="BD39" s="656"/>
      <c r="BE39" s="656"/>
      <c r="BF39" s="678"/>
      <c r="BG39" s="620" t="s">
        <v>344</v>
      </c>
      <c r="BH39" s="621"/>
      <c r="BI39" s="621"/>
      <c r="BJ39" s="621"/>
      <c r="BK39" s="621"/>
      <c r="BL39" s="621"/>
      <c r="BM39" s="621"/>
      <c r="BN39" s="621"/>
      <c r="BO39" s="621"/>
      <c r="BP39" s="621"/>
      <c r="BQ39" s="621"/>
      <c r="BR39" s="621"/>
      <c r="BS39" s="621"/>
      <c r="BT39" s="621"/>
      <c r="BU39" s="622"/>
      <c r="BV39" s="623">
        <v>13246</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301134</v>
      </c>
      <c r="CS39" s="656"/>
      <c r="CT39" s="656"/>
      <c r="CU39" s="656"/>
      <c r="CV39" s="656"/>
      <c r="CW39" s="656"/>
      <c r="CX39" s="656"/>
      <c r="CY39" s="657"/>
      <c r="CZ39" s="628">
        <v>1</v>
      </c>
      <c r="DA39" s="654"/>
      <c r="DB39" s="654"/>
      <c r="DC39" s="658"/>
      <c r="DD39" s="632">
        <v>295332</v>
      </c>
      <c r="DE39" s="656"/>
      <c r="DF39" s="656"/>
      <c r="DG39" s="656"/>
      <c r="DH39" s="656"/>
      <c r="DI39" s="656"/>
      <c r="DJ39" s="656"/>
      <c r="DK39" s="657"/>
      <c r="DL39" s="632" t="s">
        <v>245</v>
      </c>
      <c r="DM39" s="656"/>
      <c r="DN39" s="656"/>
      <c r="DO39" s="656"/>
      <c r="DP39" s="656"/>
      <c r="DQ39" s="656"/>
      <c r="DR39" s="656"/>
      <c r="DS39" s="656"/>
      <c r="DT39" s="656"/>
      <c r="DU39" s="656"/>
      <c r="DV39" s="657"/>
      <c r="DW39" s="628" t="s">
        <v>245</v>
      </c>
      <c r="DX39" s="654"/>
      <c r="DY39" s="654"/>
      <c r="DZ39" s="654"/>
      <c r="EA39" s="654"/>
      <c r="EB39" s="654"/>
      <c r="EC39" s="655"/>
    </row>
    <row r="40" spans="2:133" ht="11.25" customHeight="1" x14ac:dyDescent="0.2">
      <c r="B40" s="620" t="s">
        <v>346</v>
      </c>
      <c r="C40" s="621"/>
      <c r="D40" s="621"/>
      <c r="E40" s="621"/>
      <c r="F40" s="621"/>
      <c r="G40" s="621"/>
      <c r="H40" s="621"/>
      <c r="I40" s="621"/>
      <c r="J40" s="621"/>
      <c r="K40" s="621"/>
      <c r="L40" s="621"/>
      <c r="M40" s="621"/>
      <c r="N40" s="621"/>
      <c r="O40" s="621"/>
      <c r="P40" s="621"/>
      <c r="Q40" s="622"/>
      <c r="R40" s="623">
        <v>329453</v>
      </c>
      <c r="S40" s="624"/>
      <c r="T40" s="624"/>
      <c r="U40" s="624"/>
      <c r="V40" s="624"/>
      <c r="W40" s="624"/>
      <c r="X40" s="624"/>
      <c r="Y40" s="625"/>
      <c r="Z40" s="626">
        <v>1.1000000000000001</v>
      </c>
      <c r="AA40" s="626"/>
      <c r="AB40" s="626"/>
      <c r="AC40" s="626"/>
      <c r="AD40" s="627" t="s">
        <v>245</v>
      </c>
      <c r="AE40" s="627"/>
      <c r="AF40" s="627"/>
      <c r="AG40" s="627"/>
      <c r="AH40" s="627"/>
      <c r="AI40" s="627"/>
      <c r="AJ40" s="627"/>
      <c r="AK40" s="627"/>
      <c r="AL40" s="628" t="s">
        <v>131</v>
      </c>
      <c r="AM40" s="629"/>
      <c r="AN40" s="629"/>
      <c r="AO40" s="630"/>
      <c r="AQ40" s="686" t="s">
        <v>347</v>
      </c>
      <c r="AR40" s="687"/>
      <c r="AS40" s="687"/>
      <c r="AT40" s="687"/>
      <c r="AU40" s="687"/>
      <c r="AV40" s="687"/>
      <c r="AW40" s="687"/>
      <c r="AX40" s="687"/>
      <c r="AY40" s="688"/>
      <c r="AZ40" s="623" t="s">
        <v>245</v>
      </c>
      <c r="BA40" s="624"/>
      <c r="BB40" s="624"/>
      <c r="BC40" s="624"/>
      <c r="BD40" s="656"/>
      <c r="BE40" s="656"/>
      <c r="BF40" s="678"/>
      <c r="BG40" s="671" t="s">
        <v>348</v>
      </c>
      <c r="BH40" s="672"/>
      <c r="BI40" s="672"/>
      <c r="BJ40" s="672"/>
      <c r="BK40" s="672"/>
      <c r="BL40" s="223"/>
      <c r="BM40" s="621" t="s">
        <v>349</v>
      </c>
      <c r="BN40" s="621"/>
      <c r="BO40" s="621"/>
      <c r="BP40" s="621"/>
      <c r="BQ40" s="621"/>
      <c r="BR40" s="621"/>
      <c r="BS40" s="621"/>
      <c r="BT40" s="621"/>
      <c r="BU40" s="622"/>
      <c r="BV40" s="623">
        <v>110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245</v>
      </c>
      <c r="CS40" s="624"/>
      <c r="CT40" s="624"/>
      <c r="CU40" s="624"/>
      <c r="CV40" s="624"/>
      <c r="CW40" s="624"/>
      <c r="CX40" s="624"/>
      <c r="CY40" s="625"/>
      <c r="CZ40" s="628" t="s">
        <v>139</v>
      </c>
      <c r="DA40" s="654"/>
      <c r="DB40" s="654"/>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139</v>
      </c>
      <c r="DX40" s="654"/>
      <c r="DY40" s="654"/>
      <c r="DZ40" s="654"/>
      <c r="EA40" s="654"/>
      <c r="EB40" s="654"/>
      <c r="EC40" s="655"/>
    </row>
    <row r="41" spans="2:133" ht="11.25" customHeight="1" x14ac:dyDescent="0.2">
      <c r="B41" s="644" t="s">
        <v>351</v>
      </c>
      <c r="C41" s="645"/>
      <c r="D41" s="645"/>
      <c r="E41" s="645"/>
      <c r="F41" s="645"/>
      <c r="G41" s="645"/>
      <c r="H41" s="645"/>
      <c r="I41" s="645"/>
      <c r="J41" s="645"/>
      <c r="K41" s="645"/>
      <c r="L41" s="645"/>
      <c r="M41" s="645"/>
      <c r="N41" s="645"/>
      <c r="O41" s="645"/>
      <c r="P41" s="645"/>
      <c r="Q41" s="646"/>
      <c r="R41" s="695">
        <v>30146372</v>
      </c>
      <c r="S41" s="696"/>
      <c r="T41" s="696"/>
      <c r="U41" s="696"/>
      <c r="V41" s="696"/>
      <c r="W41" s="696"/>
      <c r="X41" s="696"/>
      <c r="Y41" s="700"/>
      <c r="Z41" s="701">
        <v>100</v>
      </c>
      <c r="AA41" s="701"/>
      <c r="AB41" s="701"/>
      <c r="AC41" s="701"/>
      <c r="AD41" s="702">
        <v>16005293</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720394</v>
      </c>
      <c r="BA41" s="624"/>
      <c r="BB41" s="624"/>
      <c r="BC41" s="624"/>
      <c r="BD41" s="656"/>
      <c r="BE41" s="656"/>
      <c r="BF41" s="678"/>
      <c r="BG41" s="671"/>
      <c r="BH41" s="672"/>
      <c r="BI41" s="672"/>
      <c r="BJ41" s="672"/>
      <c r="BK41" s="672"/>
      <c r="BL41" s="223"/>
      <c r="BM41" s="621" t="s">
        <v>353</v>
      </c>
      <c r="BN41" s="621"/>
      <c r="BO41" s="621"/>
      <c r="BP41" s="621"/>
      <c r="BQ41" s="621"/>
      <c r="BR41" s="621"/>
      <c r="BS41" s="621"/>
      <c r="BT41" s="621"/>
      <c r="BU41" s="622"/>
      <c r="BV41" s="623" t="s">
        <v>245</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245</v>
      </c>
      <c r="CS41" s="656"/>
      <c r="CT41" s="656"/>
      <c r="CU41" s="656"/>
      <c r="CV41" s="656"/>
      <c r="CW41" s="656"/>
      <c r="CX41" s="656"/>
      <c r="CY41" s="657"/>
      <c r="CZ41" s="628" t="s">
        <v>245</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2027418</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378</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2526061</v>
      </c>
      <c r="CS42" s="656"/>
      <c r="CT42" s="656"/>
      <c r="CU42" s="656"/>
      <c r="CV42" s="656"/>
      <c r="CW42" s="656"/>
      <c r="CX42" s="656"/>
      <c r="CY42" s="657"/>
      <c r="CZ42" s="628">
        <v>8.6</v>
      </c>
      <c r="DA42" s="654"/>
      <c r="DB42" s="654"/>
      <c r="DC42" s="658"/>
      <c r="DD42" s="632">
        <v>723348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34508</v>
      </c>
      <c r="CS43" s="656"/>
      <c r="CT43" s="656"/>
      <c r="CU43" s="656"/>
      <c r="CV43" s="656"/>
      <c r="CW43" s="656"/>
      <c r="CX43" s="656"/>
      <c r="CY43" s="657"/>
      <c r="CZ43" s="628">
        <v>0.1</v>
      </c>
      <c r="DA43" s="654"/>
      <c r="DB43" s="654"/>
      <c r="DC43" s="658"/>
      <c r="DD43" s="632">
        <v>34508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2526061</v>
      </c>
      <c r="CS44" s="624"/>
      <c r="CT44" s="624"/>
      <c r="CU44" s="624"/>
      <c r="CV44" s="624"/>
      <c r="CW44" s="624"/>
      <c r="CX44" s="624"/>
      <c r="CY44" s="625"/>
      <c r="CZ44" s="628">
        <v>8.6</v>
      </c>
      <c r="DA44" s="629"/>
      <c r="DB44" s="629"/>
      <c r="DC44" s="635"/>
      <c r="DD44" s="632">
        <v>723348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717848</v>
      </c>
      <c r="CS45" s="656"/>
      <c r="CT45" s="656"/>
      <c r="CU45" s="656"/>
      <c r="CV45" s="656"/>
      <c r="CW45" s="656"/>
      <c r="CX45" s="656"/>
      <c r="CY45" s="657"/>
      <c r="CZ45" s="628">
        <v>2.4</v>
      </c>
      <c r="DA45" s="654"/>
      <c r="DB45" s="654"/>
      <c r="DC45" s="658"/>
      <c r="DD45" s="632">
        <v>39542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1806876</v>
      </c>
      <c r="CS46" s="624"/>
      <c r="CT46" s="624"/>
      <c r="CU46" s="624"/>
      <c r="CV46" s="624"/>
      <c r="CW46" s="624"/>
      <c r="CX46" s="624"/>
      <c r="CY46" s="625"/>
      <c r="CZ46" s="628">
        <v>6.1</v>
      </c>
      <c r="DA46" s="629"/>
      <c r="DB46" s="629"/>
      <c r="DC46" s="635"/>
      <c r="DD46" s="632">
        <v>683669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t="s">
        <v>245</v>
      </c>
      <c r="CS47" s="656"/>
      <c r="CT47" s="656"/>
      <c r="CU47" s="656"/>
      <c r="CV47" s="656"/>
      <c r="CW47" s="656"/>
      <c r="CX47" s="656"/>
      <c r="CY47" s="657"/>
      <c r="CZ47" s="628" t="s">
        <v>245</v>
      </c>
      <c r="DA47" s="654"/>
      <c r="DB47" s="654"/>
      <c r="DC47" s="658"/>
      <c r="DD47" s="632" t="s">
        <v>245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245</v>
      </c>
      <c r="CS48" s="624"/>
      <c r="CT48" s="624"/>
      <c r="CU48" s="624"/>
      <c r="CV48" s="624"/>
      <c r="CW48" s="624"/>
      <c r="CX48" s="624"/>
      <c r="CY48" s="625"/>
      <c r="CZ48" s="628" t="s">
        <v>139</v>
      </c>
      <c r="DA48" s="629"/>
      <c r="DB48" s="629"/>
      <c r="DC48" s="635"/>
      <c r="DD48" s="632" t="s">
        <v>245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29513196</v>
      </c>
      <c r="CS49" s="682"/>
      <c r="CT49" s="682"/>
      <c r="CU49" s="682"/>
      <c r="CV49" s="682"/>
      <c r="CW49" s="682"/>
      <c r="CX49" s="682"/>
      <c r="CY49" s="711"/>
      <c r="CZ49" s="703">
        <v>100</v>
      </c>
      <c r="DA49" s="712"/>
      <c r="DB49" s="712"/>
      <c r="DC49" s="713"/>
      <c r="DD49" s="714">
        <v>18253401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mbXxh5JuBZ6gYEogtjF0Vd7+DGVCSiidKtGS99dr+JJzxi4YANnGoKcJ4GBnRI2KuGjP2OtyNy2lpHLdmmMZQ==" saltValue="BjR9kF8iGV0+CpN8PoQgg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30302</v>
      </c>
      <c r="R7" s="753"/>
      <c r="S7" s="753"/>
      <c r="T7" s="753"/>
      <c r="U7" s="753"/>
      <c r="V7" s="753">
        <v>29669</v>
      </c>
      <c r="W7" s="753"/>
      <c r="X7" s="753"/>
      <c r="Y7" s="753"/>
      <c r="Z7" s="753"/>
      <c r="AA7" s="753">
        <v>633</v>
      </c>
      <c r="AB7" s="753"/>
      <c r="AC7" s="753"/>
      <c r="AD7" s="753"/>
      <c r="AE7" s="754"/>
      <c r="AF7" s="755">
        <v>559</v>
      </c>
      <c r="AG7" s="756"/>
      <c r="AH7" s="756"/>
      <c r="AI7" s="756"/>
      <c r="AJ7" s="757"/>
      <c r="AK7" s="758">
        <v>62</v>
      </c>
      <c r="AL7" s="759"/>
      <c r="AM7" s="759"/>
      <c r="AN7" s="759"/>
      <c r="AO7" s="759"/>
      <c r="AP7" s="759">
        <v>27510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585</v>
      </c>
      <c r="BS7" s="746" t="s">
        <v>584</v>
      </c>
      <c r="BT7" s="747"/>
      <c r="BU7" s="747"/>
      <c r="BV7" s="747"/>
      <c r="BW7" s="747"/>
      <c r="BX7" s="747"/>
      <c r="BY7" s="747"/>
      <c r="BZ7" s="747"/>
      <c r="CA7" s="747"/>
      <c r="CB7" s="747"/>
      <c r="CC7" s="747"/>
      <c r="CD7" s="747"/>
      <c r="CE7" s="747"/>
      <c r="CF7" s="747"/>
      <c r="CG7" s="762"/>
      <c r="CH7" s="743">
        <v>19</v>
      </c>
      <c r="CI7" s="744"/>
      <c r="CJ7" s="744"/>
      <c r="CK7" s="744"/>
      <c r="CL7" s="745"/>
      <c r="CM7" s="743">
        <v>126</v>
      </c>
      <c r="CN7" s="744"/>
      <c r="CO7" s="744"/>
      <c r="CP7" s="744"/>
      <c r="CQ7" s="745"/>
      <c r="CR7" s="743">
        <v>5</v>
      </c>
      <c r="CS7" s="744"/>
      <c r="CT7" s="744"/>
      <c r="CU7" s="744"/>
      <c r="CV7" s="745"/>
      <c r="CW7" s="743" t="s">
        <v>586</v>
      </c>
      <c r="CX7" s="744"/>
      <c r="CY7" s="744"/>
      <c r="CZ7" s="744"/>
      <c r="DA7" s="745"/>
      <c r="DB7" s="743" t="s">
        <v>574</v>
      </c>
      <c r="DC7" s="744"/>
      <c r="DD7" s="744"/>
      <c r="DE7" s="744"/>
      <c r="DF7" s="745"/>
      <c r="DG7" s="743">
        <v>5222</v>
      </c>
      <c r="DH7" s="744"/>
      <c r="DI7" s="744"/>
      <c r="DJ7" s="744"/>
      <c r="DK7" s="745"/>
      <c r="DL7" s="743" t="s">
        <v>587</v>
      </c>
      <c r="DM7" s="744"/>
      <c r="DN7" s="744"/>
      <c r="DO7" s="744"/>
      <c r="DP7" s="745"/>
      <c r="DQ7" s="743" t="s">
        <v>574</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254</v>
      </c>
      <c r="R8" s="784"/>
      <c r="S8" s="784"/>
      <c r="T8" s="784"/>
      <c r="U8" s="784"/>
      <c r="V8" s="784">
        <v>254</v>
      </c>
      <c r="W8" s="784"/>
      <c r="X8" s="784"/>
      <c r="Y8" s="784"/>
      <c r="Z8" s="784"/>
      <c r="AA8" s="784" t="s">
        <v>574</v>
      </c>
      <c r="AB8" s="784"/>
      <c r="AC8" s="784"/>
      <c r="AD8" s="784"/>
      <c r="AE8" s="785"/>
      <c r="AF8" s="786" t="s">
        <v>131</v>
      </c>
      <c r="AG8" s="787"/>
      <c r="AH8" s="787"/>
      <c r="AI8" s="787"/>
      <c r="AJ8" s="788"/>
      <c r="AK8" s="769">
        <v>254</v>
      </c>
      <c r="AL8" s="770"/>
      <c r="AM8" s="770"/>
      <c r="AN8" s="770"/>
      <c r="AO8" s="770"/>
      <c r="AP8" s="770" t="s">
        <v>597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30302</v>
      </c>
      <c r="R23" s="793"/>
      <c r="S23" s="793"/>
      <c r="T23" s="793"/>
      <c r="U23" s="793"/>
      <c r="V23" s="793">
        <v>29669</v>
      </c>
      <c r="W23" s="793"/>
      <c r="X23" s="793"/>
      <c r="Y23" s="793"/>
      <c r="Z23" s="793"/>
      <c r="AA23" s="793">
        <v>633</v>
      </c>
      <c r="AB23" s="793"/>
      <c r="AC23" s="793"/>
      <c r="AD23" s="793"/>
      <c r="AE23" s="794"/>
      <c r="AF23" s="795">
        <v>559</v>
      </c>
      <c r="AG23" s="793"/>
      <c r="AH23" s="793"/>
      <c r="AI23" s="793"/>
      <c r="AJ23" s="796"/>
      <c r="AK23" s="797"/>
      <c r="AL23" s="798"/>
      <c r="AM23" s="798"/>
      <c r="AN23" s="798"/>
      <c r="AO23" s="798"/>
      <c r="AP23" s="793">
        <v>27510</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7646</v>
      </c>
      <c r="R28" s="823"/>
      <c r="S28" s="823"/>
      <c r="T28" s="823"/>
      <c r="U28" s="823"/>
      <c r="V28" s="823">
        <v>7535</v>
      </c>
      <c r="W28" s="823"/>
      <c r="X28" s="823"/>
      <c r="Y28" s="823"/>
      <c r="Z28" s="823"/>
      <c r="AA28" s="823">
        <v>111</v>
      </c>
      <c r="AB28" s="823"/>
      <c r="AC28" s="823"/>
      <c r="AD28" s="823"/>
      <c r="AE28" s="824"/>
      <c r="AF28" s="825">
        <v>111</v>
      </c>
      <c r="AG28" s="823"/>
      <c r="AH28" s="823"/>
      <c r="AI28" s="823"/>
      <c r="AJ28" s="826"/>
      <c r="AK28" s="827">
        <v>779</v>
      </c>
      <c r="AL28" s="828"/>
      <c r="AM28" s="828"/>
      <c r="AN28" s="828"/>
      <c r="AO28" s="828"/>
      <c r="AP28" s="828" t="s">
        <v>574</v>
      </c>
      <c r="AQ28" s="828"/>
      <c r="AR28" s="828"/>
      <c r="AS28" s="828"/>
      <c r="AT28" s="828"/>
      <c r="AU28" s="828" t="s">
        <v>574</v>
      </c>
      <c r="AV28" s="828"/>
      <c r="AW28" s="828"/>
      <c r="AX28" s="828"/>
      <c r="AY28" s="828"/>
      <c r="AZ28" s="829" t="s">
        <v>575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6331</v>
      </c>
      <c r="R29" s="784"/>
      <c r="S29" s="784"/>
      <c r="T29" s="784"/>
      <c r="U29" s="784"/>
      <c r="V29" s="784">
        <v>6295</v>
      </c>
      <c r="W29" s="784"/>
      <c r="X29" s="784"/>
      <c r="Y29" s="784"/>
      <c r="Z29" s="784"/>
      <c r="AA29" s="784">
        <v>36</v>
      </c>
      <c r="AB29" s="784"/>
      <c r="AC29" s="784"/>
      <c r="AD29" s="784"/>
      <c r="AE29" s="785"/>
      <c r="AF29" s="786">
        <v>36</v>
      </c>
      <c r="AG29" s="787"/>
      <c r="AH29" s="787"/>
      <c r="AI29" s="787"/>
      <c r="AJ29" s="788"/>
      <c r="AK29" s="834">
        <v>1063</v>
      </c>
      <c r="AL29" s="830"/>
      <c r="AM29" s="830"/>
      <c r="AN29" s="830"/>
      <c r="AO29" s="830"/>
      <c r="AP29" s="830" t="s">
        <v>574</v>
      </c>
      <c r="AQ29" s="830"/>
      <c r="AR29" s="830"/>
      <c r="AS29" s="830"/>
      <c r="AT29" s="830"/>
      <c r="AU29" s="830" t="s">
        <v>574</v>
      </c>
      <c r="AV29" s="830"/>
      <c r="AW29" s="830"/>
      <c r="AX29" s="830"/>
      <c r="AY29" s="830"/>
      <c r="AZ29" s="831" t="s">
        <v>574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1682</v>
      </c>
      <c r="R30" s="784"/>
      <c r="S30" s="784"/>
      <c r="T30" s="784"/>
      <c r="U30" s="784"/>
      <c r="V30" s="784">
        <v>1547</v>
      </c>
      <c r="W30" s="784"/>
      <c r="X30" s="784"/>
      <c r="Y30" s="784"/>
      <c r="Z30" s="784"/>
      <c r="AA30" s="784">
        <v>135</v>
      </c>
      <c r="AB30" s="784"/>
      <c r="AC30" s="784"/>
      <c r="AD30" s="784"/>
      <c r="AE30" s="785"/>
      <c r="AF30" s="786">
        <v>135</v>
      </c>
      <c r="AG30" s="787"/>
      <c r="AH30" s="787"/>
      <c r="AI30" s="787"/>
      <c r="AJ30" s="788"/>
      <c r="AK30" s="834">
        <v>235</v>
      </c>
      <c r="AL30" s="830"/>
      <c r="AM30" s="830"/>
      <c r="AN30" s="830"/>
      <c r="AO30" s="830"/>
      <c r="AP30" s="830" t="s">
        <v>574</v>
      </c>
      <c r="AQ30" s="830"/>
      <c r="AR30" s="830"/>
      <c r="AS30" s="830"/>
      <c r="AT30" s="830"/>
      <c r="AU30" s="830" t="s">
        <v>574</v>
      </c>
      <c r="AV30" s="830"/>
      <c r="AW30" s="830"/>
      <c r="AX30" s="830"/>
      <c r="AY30" s="830"/>
      <c r="AZ30" s="831" t="s">
        <v>574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1361</v>
      </c>
      <c r="R31" s="784"/>
      <c r="S31" s="784"/>
      <c r="T31" s="784"/>
      <c r="U31" s="784"/>
      <c r="V31" s="784">
        <v>1382</v>
      </c>
      <c r="W31" s="784"/>
      <c r="X31" s="784"/>
      <c r="Y31" s="784"/>
      <c r="Z31" s="784"/>
      <c r="AA31" s="784">
        <v>-21</v>
      </c>
      <c r="AB31" s="784"/>
      <c r="AC31" s="784"/>
      <c r="AD31" s="784"/>
      <c r="AE31" s="785"/>
      <c r="AF31" s="786">
        <v>2345</v>
      </c>
      <c r="AG31" s="787"/>
      <c r="AH31" s="787"/>
      <c r="AI31" s="787"/>
      <c r="AJ31" s="788"/>
      <c r="AK31" s="834">
        <v>8</v>
      </c>
      <c r="AL31" s="830"/>
      <c r="AM31" s="830"/>
      <c r="AN31" s="830"/>
      <c r="AO31" s="830"/>
      <c r="AP31" s="830">
        <v>9439</v>
      </c>
      <c r="AQ31" s="830"/>
      <c r="AR31" s="830"/>
      <c r="AS31" s="830"/>
      <c r="AT31" s="830"/>
      <c r="AU31" s="830">
        <v>189</v>
      </c>
      <c r="AV31" s="830"/>
      <c r="AW31" s="830"/>
      <c r="AX31" s="830"/>
      <c r="AY31" s="830"/>
      <c r="AZ31" s="831" t="s">
        <v>574</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1421</v>
      </c>
      <c r="R32" s="784"/>
      <c r="S32" s="784"/>
      <c r="T32" s="784"/>
      <c r="U32" s="784"/>
      <c r="V32" s="784">
        <v>1163</v>
      </c>
      <c r="W32" s="784"/>
      <c r="X32" s="784"/>
      <c r="Y32" s="784"/>
      <c r="Z32" s="784"/>
      <c r="AA32" s="784">
        <v>258</v>
      </c>
      <c r="AB32" s="784"/>
      <c r="AC32" s="784"/>
      <c r="AD32" s="784"/>
      <c r="AE32" s="785"/>
      <c r="AF32" s="786">
        <v>536</v>
      </c>
      <c r="AG32" s="787"/>
      <c r="AH32" s="787"/>
      <c r="AI32" s="787"/>
      <c r="AJ32" s="788"/>
      <c r="AK32" s="834">
        <v>130</v>
      </c>
      <c r="AL32" s="830"/>
      <c r="AM32" s="830"/>
      <c r="AN32" s="830"/>
      <c r="AO32" s="830"/>
      <c r="AP32" s="830">
        <v>4082</v>
      </c>
      <c r="AQ32" s="830"/>
      <c r="AR32" s="830"/>
      <c r="AS32" s="830"/>
      <c r="AT32" s="830"/>
      <c r="AU32" s="830">
        <v>486</v>
      </c>
      <c r="AV32" s="830"/>
      <c r="AW32" s="830"/>
      <c r="AX32" s="830"/>
      <c r="AY32" s="830"/>
      <c r="AZ32" s="831" t="s">
        <v>576</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3163</v>
      </c>
      <c r="AG63" s="844"/>
      <c r="AH63" s="844"/>
      <c r="AI63" s="844"/>
      <c r="AJ63" s="845"/>
      <c r="AK63" s="846"/>
      <c r="AL63" s="841"/>
      <c r="AM63" s="841"/>
      <c r="AN63" s="841"/>
      <c r="AO63" s="841"/>
      <c r="AP63" s="844">
        <v>13521</v>
      </c>
      <c r="AQ63" s="844"/>
      <c r="AR63" s="844"/>
      <c r="AS63" s="844"/>
      <c r="AT63" s="844"/>
      <c r="AU63" s="844">
        <v>675</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398</v>
      </c>
      <c r="W66" s="734"/>
      <c r="X66" s="734"/>
      <c r="Y66" s="734"/>
      <c r="Z66" s="735"/>
      <c r="AA66" s="733" t="s">
        <v>399</v>
      </c>
      <c r="AB66" s="734"/>
      <c r="AC66" s="734"/>
      <c r="AD66" s="734"/>
      <c r="AE66" s="735"/>
      <c r="AF66" s="854" t="s">
        <v>400</v>
      </c>
      <c r="AG66" s="815"/>
      <c r="AH66" s="815"/>
      <c r="AI66" s="815"/>
      <c r="AJ66" s="855"/>
      <c r="AK66" s="733" t="s">
        <v>401</v>
      </c>
      <c r="AL66" s="728"/>
      <c r="AM66" s="728"/>
      <c r="AN66" s="728"/>
      <c r="AO66" s="729"/>
      <c r="AP66" s="733" t="s">
        <v>402</v>
      </c>
      <c r="AQ66" s="734"/>
      <c r="AR66" s="734"/>
      <c r="AS66" s="734"/>
      <c r="AT66" s="735"/>
      <c r="AU66" s="733" t="s">
        <v>417</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577</v>
      </c>
      <c r="C68" s="870"/>
      <c r="D68" s="870"/>
      <c r="E68" s="870"/>
      <c r="F68" s="870"/>
      <c r="G68" s="870"/>
      <c r="H68" s="870"/>
      <c r="I68" s="870"/>
      <c r="J68" s="870"/>
      <c r="K68" s="870"/>
      <c r="L68" s="870"/>
      <c r="M68" s="870"/>
      <c r="N68" s="870"/>
      <c r="O68" s="870"/>
      <c r="P68" s="871"/>
      <c r="Q68" s="872">
        <v>1810</v>
      </c>
      <c r="R68" s="866"/>
      <c r="S68" s="866"/>
      <c r="T68" s="866"/>
      <c r="U68" s="866"/>
      <c r="V68" s="866">
        <v>1776</v>
      </c>
      <c r="W68" s="866"/>
      <c r="X68" s="866"/>
      <c r="Y68" s="866"/>
      <c r="Z68" s="866"/>
      <c r="AA68" s="866">
        <v>34</v>
      </c>
      <c r="AB68" s="866"/>
      <c r="AC68" s="866"/>
      <c r="AD68" s="866"/>
      <c r="AE68" s="866"/>
      <c r="AF68" s="866">
        <v>34</v>
      </c>
      <c r="AG68" s="866"/>
      <c r="AH68" s="866"/>
      <c r="AI68" s="866"/>
      <c r="AJ68" s="866"/>
      <c r="AK68" s="866" t="s">
        <v>574</v>
      </c>
      <c r="AL68" s="866"/>
      <c r="AM68" s="866"/>
      <c r="AN68" s="866"/>
      <c r="AO68" s="866"/>
      <c r="AP68" s="866">
        <v>6243</v>
      </c>
      <c r="AQ68" s="866"/>
      <c r="AR68" s="866"/>
      <c r="AS68" s="866"/>
      <c r="AT68" s="866"/>
      <c r="AU68" s="866">
        <v>3540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578</v>
      </c>
      <c r="C69" s="874"/>
      <c r="D69" s="874"/>
      <c r="E69" s="874"/>
      <c r="F69" s="874"/>
      <c r="G69" s="874"/>
      <c r="H69" s="874"/>
      <c r="I69" s="874"/>
      <c r="J69" s="874"/>
      <c r="K69" s="874"/>
      <c r="L69" s="874"/>
      <c r="M69" s="874"/>
      <c r="N69" s="874"/>
      <c r="O69" s="874"/>
      <c r="P69" s="875"/>
      <c r="Q69" s="876">
        <v>432</v>
      </c>
      <c r="R69" s="830"/>
      <c r="S69" s="830"/>
      <c r="T69" s="830"/>
      <c r="U69" s="830"/>
      <c r="V69" s="830">
        <v>422</v>
      </c>
      <c r="W69" s="830"/>
      <c r="X69" s="830"/>
      <c r="Y69" s="830"/>
      <c r="Z69" s="830"/>
      <c r="AA69" s="830">
        <v>10</v>
      </c>
      <c r="AB69" s="830"/>
      <c r="AC69" s="830"/>
      <c r="AD69" s="830"/>
      <c r="AE69" s="830"/>
      <c r="AF69" s="830">
        <v>10</v>
      </c>
      <c r="AG69" s="830"/>
      <c r="AH69" s="830"/>
      <c r="AI69" s="830"/>
      <c r="AJ69" s="830"/>
      <c r="AK69" s="830" t="s">
        <v>582</v>
      </c>
      <c r="AL69" s="830"/>
      <c r="AM69" s="830"/>
      <c r="AN69" s="830"/>
      <c r="AO69" s="830"/>
      <c r="AP69" s="830" t="s">
        <v>574</v>
      </c>
      <c r="AQ69" s="830"/>
      <c r="AR69" s="830"/>
      <c r="AS69" s="830"/>
      <c r="AT69" s="830"/>
      <c r="AU69" s="830" t="s">
        <v>574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579</v>
      </c>
      <c r="C70" s="874"/>
      <c r="D70" s="874"/>
      <c r="E70" s="874"/>
      <c r="F70" s="874"/>
      <c r="G70" s="874"/>
      <c r="H70" s="874"/>
      <c r="I70" s="874"/>
      <c r="J70" s="874"/>
      <c r="K70" s="874"/>
      <c r="L70" s="874"/>
      <c r="M70" s="874"/>
      <c r="N70" s="874"/>
      <c r="O70" s="874"/>
      <c r="P70" s="875"/>
      <c r="Q70" s="876">
        <v>194</v>
      </c>
      <c r="R70" s="830"/>
      <c r="S70" s="830"/>
      <c r="T70" s="830"/>
      <c r="U70" s="830"/>
      <c r="V70" s="830">
        <v>178</v>
      </c>
      <c r="W70" s="830"/>
      <c r="X70" s="830"/>
      <c r="Y70" s="830"/>
      <c r="Z70" s="830"/>
      <c r="AA70" s="830">
        <v>16</v>
      </c>
      <c r="AB70" s="830"/>
      <c r="AC70" s="830"/>
      <c r="AD70" s="830"/>
      <c r="AE70" s="830"/>
      <c r="AF70" s="830">
        <v>16</v>
      </c>
      <c r="AG70" s="830"/>
      <c r="AH70" s="830"/>
      <c r="AI70" s="830"/>
      <c r="AJ70" s="830"/>
      <c r="AK70" s="830" t="s">
        <v>574</v>
      </c>
      <c r="AL70" s="830"/>
      <c r="AM70" s="830"/>
      <c r="AN70" s="830"/>
      <c r="AO70" s="830"/>
      <c r="AP70" s="830" t="s">
        <v>574</v>
      </c>
      <c r="AQ70" s="830"/>
      <c r="AR70" s="830"/>
      <c r="AS70" s="830"/>
      <c r="AT70" s="830"/>
      <c r="AU70" s="830" t="s">
        <v>574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580</v>
      </c>
      <c r="C71" s="874"/>
      <c r="D71" s="874"/>
      <c r="E71" s="874"/>
      <c r="F71" s="874"/>
      <c r="G71" s="874"/>
      <c r="H71" s="874"/>
      <c r="I71" s="874"/>
      <c r="J71" s="874"/>
      <c r="K71" s="874"/>
      <c r="L71" s="874"/>
      <c r="M71" s="874"/>
      <c r="N71" s="874"/>
      <c r="O71" s="874"/>
      <c r="P71" s="875"/>
      <c r="Q71" s="876">
        <v>1305178</v>
      </c>
      <c r="R71" s="830"/>
      <c r="S71" s="830"/>
      <c r="T71" s="830"/>
      <c r="U71" s="830"/>
      <c r="V71" s="830">
        <v>1290844</v>
      </c>
      <c r="W71" s="830"/>
      <c r="X71" s="830"/>
      <c r="Y71" s="830"/>
      <c r="Z71" s="830"/>
      <c r="AA71" s="830">
        <v>14334</v>
      </c>
      <c r="AB71" s="830"/>
      <c r="AC71" s="830"/>
      <c r="AD71" s="830"/>
      <c r="AE71" s="830"/>
      <c r="AF71" s="830">
        <v>14334</v>
      </c>
      <c r="AG71" s="830"/>
      <c r="AH71" s="830"/>
      <c r="AI71" s="830"/>
      <c r="AJ71" s="830"/>
      <c r="AK71" s="830">
        <v>9500</v>
      </c>
      <c r="AL71" s="830"/>
      <c r="AM71" s="830"/>
      <c r="AN71" s="830"/>
      <c r="AO71" s="830"/>
      <c r="AP71" s="830" t="s">
        <v>576</v>
      </c>
      <c r="AQ71" s="830"/>
      <c r="AR71" s="830"/>
      <c r="AS71" s="830"/>
      <c r="AT71" s="830"/>
      <c r="AU71" s="830" t="s">
        <v>574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581</v>
      </c>
      <c r="C72" s="874"/>
      <c r="D72" s="874"/>
      <c r="E72" s="874"/>
      <c r="F72" s="874"/>
      <c r="G72" s="874"/>
      <c r="H72" s="874"/>
      <c r="I72" s="874"/>
      <c r="J72" s="874"/>
      <c r="K72" s="874"/>
      <c r="L72" s="874"/>
      <c r="M72" s="874"/>
      <c r="N72" s="874"/>
      <c r="O72" s="874"/>
      <c r="P72" s="875"/>
      <c r="Q72" s="876">
        <v>39180</v>
      </c>
      <c r="R72" s="830"/>
      <c r="S72" s="830"/>
      <c r="T72" s="830"/>
      <c r="U72" s="830"/>
      <c r="V72" s="830">
        <v>36872</v>
      </c>
      <c r="W72" s="830"/>
      <c r="X72" s="830"/>
      <c r="Y72" s="830"/>
      <c r="Z72" s="830"/>
      <c r="AA72" s="830">
        <v>2308</v>
      </c>
      <c r="AB72" s="830"/>
      <c r="AC72" s="830"/>
      <c r="AD72" s="830"/>
      <c r="AE72" s="830"/>
      <c r="AF72" s="830">
        <v>23683</v>
      </c>
      <c r="AG72" s="830"/>
      <c r="AH72" s="830"/>
      <c r="AI72" s="830"/>
      <c r="AJ72" s="830"/>
      <c r="AK72" s="830" t="s">
        <v>583</v>
      </c>
      <c r="AL72" s="830"/>
      <c r="AM72" s="830"/>
      <c r="AN72" s="830"/>
      <c r="AO72" s="830"/>
      <c r="AP72" s="830">
        <v>98164</v>
      </c>
      <c r="AQ72" s="830"/>
      <c r="AR72" s="830"/>
      <c r="AS72" s="830"/>
      <c r="AT72" s="830"/>
      <c r="AU72" s="830" t="s">
        <v>574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598</v>
      </c>
      <c r="C73" s="874"/>
      <c r="D73" s="874"/>
      <c r="E73" s="874"/>
      <c r="F73" s="874"/>
      <c r="G73" s="874"/>
      <c r="H73" s="874"/>
      <c r="I73" s="874"/>
      <c r="J73" s="874"/>
      <c r="K73" s="874"/>
      <c r="L73" s="874"/>
      <c r="M73" s="874"/>
      <c r="N73" s="874"/>
      <c r="O73" s="874"/>
      <c r="P73" s="875"/>
      <c r="Q73" s="876">
        <v>6632</v>
      </c>
      <c r="R73" s="830"/>
      <c r="S73" s="830"/>
      <c r="T73" s="830"/>
      <c r="U73" s="830"/>
      <c r="V73" s="830">
        <v>5979</v>
      </c>
      <c r="W73" s="830"/>
      <c r="X73" s="830"/>
      <c r="Y73" s="830"/>
      <c r="Z73" s="830"/>
      <c r="AA73" s="830">
        <v>653</v>
      </c>
      <c r="AB73" s="830"/>
      <c r="AC73" s="830"/>
      <c r="AD73" s="830"/>
      <c r="AE73" s="830"/>
      <c r="AF73" s="830">
        <v>19383</v>
      </c>
      <c r="AG73" s="830"/>
      <c r="AH73" s="830"/>
      <c r="AI73" s="830"/>
      <c r="AJ73" s="830"/>
      <c r="AK73" s="830" t="s">
        <v>575</v>
      </c>
      <c r="AL73" s="830"/>
      <c r="AM73" s="830"/>
      <c r="AN73" s="830"/>
      <c r="AO73" s="830"/>
      <c r="AP73" s="830">
        <v>20120</v>
      </c>
      <c r="AQ73" s="830"/>
      <c r="AR73" s="830"/>
      <c r="AS73" s="830"/>
      <c r="AT73" s="830"/>
      <c r="AU73" s="830" t="s">
        <v>574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57460</v>
      </c>
      <c r="AG88" s="844"/>
      <c r="AH88" s="844"/>
      <c r="AI88" s="844"/>
      <c r="AJ88" s="844"/>
      <c r="AK88" s="841"/>
      <c r="AL88" s="841"/>
      <c r="AM88" s="841"/>
      <c r="AN88" s="841"/>
      <c r="AO88" s="841"/>
      <c r="AP88" s="844">
        <v>124527</v>
      </c>
      <c r="AQ88" s="844"/>
      <c r="AR88" s="844"/>
      <c r="AS88" s="844"/>
      <c r="AT88" s="844"/>
      <c r="AU88" s="844">
        <v>3540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575</v>
      </c>
      <c r="CX102" s="852"/>
      <c r="CY102" s="852"/>
      <c r="CZ102" s="852"/>
      <c r="DA102" s="891"/>
      <c r="DB102" s="890" t="s">
        <v>574</v>
      </c>
      <c r="DC102" s="852"/>
      <c r="DD102" s="852"/>
      <c r="DE102" s="852"/>
      <c r="DF102" s="891"/>
      <c r="DG102" s="890">
        <v>5222</v>
      </c>
      <c r="DH102" s="852"/>
      <c r="DI102" s="852"/>
      <c r="DJ102" s="852"/>
      <c r="DK102" s="891"/>
      <c r="DL102" s="890" t="s">
        <v>588</v>
      </c>
      <c r="DM102" s="852"/>
      <c r="DN102" s="852"/>
      <c r="DO102" s="852"/>
      <c r="DP102" s="891"/>
      <c r="DQ102" s="890" t="s">
        <v>574</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310</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310</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310</v>
      </c>
      <c r="DR109" s="893"/>
      <c r="DS109" s="893"/>
      <c r="DT109" s="893"/>
      <c r="DU109" s="894"/>
      <c r="DV109" s="892" t="s">
        <v>429</v>
      </c>
      <c r="DW109" s="893"/>
      <c r="DX109" s="893"/>
      <c r="DY109" s="893"/>
      <c r="DZ109" s="895"/>
    </row>
    <row r="110" spans="1:131" s="230" customFormat="1" ht="26.25" customHeight="1" x14ac:dyDescent="0.2">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2930374</v>
      </c>
      <c r="AB110" s="900"/>
      <c r="AC110" s="900"/>
      <c r="AD110" s="900"/>
      <c r="AE110" s="901"/>
      <c r="AF110" s="902">
        <v>2663727</v>
      </c>
      <c r="AG110" s="900"/>
      <c r="AH110" s="900"/>
      <c r="AI110" s="900"/>
      <c r="AJ110" s="901"/>
      <c r="AK110" s="902">
        <v>2604268</v>
      </c>
      <c r="AL110" s="900"/>
      <c r="AM110" s="900"/>
      <c r="AN110" s="900"/>
      <c r="AO110" s="901"/>
      <c r="AP110" s="903">
        <v>18.3</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28227912</v>
      </c>
      <c r="BR110" s="931"/>
      <c r="BS110" s="931"/>
      <c r="BT110" s="931"/>
      <c r="BU110" s="931"/>
      <c r="BV110" s="931">
        <v>28366017</v>
      </c>
      <c r="BW110" s="931"/>
      <c r="BX110" s="931"/>
      <c r="BY110" s="931"/>
      <c r="BZ110" s="931"/>
      <c r="CA110" s="931">
        <v>27510314</v>
      </c>
      <c r="CB110" s="931"/>
      <c r="CC110" s="931"/>
      <c r="CD110" s="931"/>
      <c r="CE110" s="931"/>
      <c r="CF110" s="944">
        <v>193</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413</v>
      </c>
      <c r="DH110" s="931"/>
      <c r="DI110" s="931"/>
      <c r="DJ110" s="931"/>
      <c r="DK110" s="931"/>
      <c r="DL110" s="931" t="s">
        <v>413</v>
      </c>
      <c r="DM110" s="931"/>
      <c r="DN110" s="931"/>
      <c r="DO110" s="931"/>
      <c r="DP110" s="931"/>
      <c r="DQ110" s="931" t="s">
        <v>131</v>
      </c>
      <c r="DR110" s="931"/>
      <c r="DS110" s="931"/>
      <c r="DT110" s="931"/>
      <c r="DU110" s="931"/>
      <c r="DV110" s="932" t="s">
        <v>413</v>
      </c>
      <c r="DW110" s="932"/>
      <c r="DX110" s="932"/>
      <c r="DY110" s="932"/>
      <c r="DZ110" s="933"/>
    </row>
    <row r="111" spans="1:131" s="230" customFormat="1" ht="26.25" customHeight="1" x14ac:dyDescent="0.2">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v>6999491</v>
      </c>
      <c r="BR111" s="926"/>
      <c r="BS111" s="926"/>
      <c r="BT111" s="926"/>
      <c r="BU111" s="926"/>
      <c r="BV111" s="926">
        <v>6123396</v>
      </c>
      <c r="BW111" s="926"/>
      <c r="BX111" s="926"/>
      <c r="BY111" s="926"/>
      <c r="BZ111" s="926"/>
      <c r="CA111" s="926">
        <v>5297973</v>
      </c>
      <c r="CB111" s="926"/>
      <c r="CC111" s="926"/>
      <c r="CD111" s="926"/>
      <c r="CE111" s="926"/>
      <c r="CF111" s="920">
        <v>37.200000000000003</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413</v>
      </c>
      <c r="DM111" s="926"/>
      <c r="DN111" s="926"/>
      <c r="DO111" s="926"/>
      <c r="DP111" s="926"/>
      <c r="DQ111" s="926" t="s">
        <v>131</v>
      </c>
      <c r="DR111" s="926"/>
      <c r="DS111" s="926"/>
      <c r="DT111" s="926"/>
      <c r="DU111" s="926"/>
      <c r="DV111" s="927" t="s">
        <v>413</v>
      </c>
      <c r="DW111" s="927"/>
      <c r="DX111" s="927"/>
      <c r="DY111" s="927"/>
      <c r="DZ111" s="928"/>
    </row>
    <row r="112" spans="1:131" s="230" customFormat="1" ht="26.25" customHeight="1" x14ac:dyDescent="0.2">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413</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704611</v>
      </c>
      <c r="BR112" s="926"/>
      <c r="BS112" s="926"/>
      <c r="BT112" s="926"/>
      <c r="BU112" s="926"/>
      <c r="BV112" s="926">
        <v>664529</v>
      </c>
      <c r="BW112" s="926"/>
      <c r="BX112" s="926"/>
      <c r="BY112" s="926"/>
      <c r="BZ112" s="926"/>
      <c r="CA112" s="926">
        <v>674495</v>
      </c>
      <c r="CB112" s="926"/>
      <c r="CC112" s="926"/>
      <c r="CD112" s="926"/>
      <c r="CE112" s="926"/>
      <c r="CF112" s="920">
        <v>4.7</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2">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73761</v>
      </c>
      <c r="AB113" s="938"/>
      <c r="AC113" s="938"/>
      <c r="AD113" s="938"/>
      <c r="AE113" s="939"/>
      <c r="AF113" s="940">
        <v>78131</v>
      </c>
      <c r="AG113" s="938"/>
      <c r="AH113" s="938"/>
      <c r="AI113" s="938"/>
      <c r="AJ113" s="939"/>
      <c r="AK113" s="940">
        <v>74478</v>
      </c>
      <c r="AL113" s="938"/>
      <c r="AM113" s="938"/>
      <c r="AN113" s="938"/>
      <c r="AO113" s="939"/>
      <c r="AP113" s="941">
        <v>0.5</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4346288</v>
      </c>
      <c r="BR113" s="926"/>
      <c r="BS113" s="926"/>
      <c r="BT113" s="926"/>
      <c r="BU113" s="926"/>
      <c r="BV113" s="926">
        <v>3940318</v>
      </c>
      <c r="BW113" s="926"/>
      <c r="BX113" s="926"/>
      <c r="BY113" s="926"/>
      <c r="BZ113" s="926"/>
      <c r="CA113" s="926">
        <v>3540022</v>
      </c>
      <c r="CB113" s="926"/>
      <c r="CC113" s="926"/>
      <c r="CD113" s="926"/>
      <c r="CE113" s="926"/>
      <c r="CF113" s="920">
        <v>24.8</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380811</v>
      </c>
      <c r="AB114" s="959"/>
      <c r="AC114" s="959"/>
      <c r="AD114" s="959"/>
      <c r="AE114" s="960"/>
      <c r="AF114" s="961">
        <v>401564</v>
      </c>
      <c r="AG114" s="959"/>
      <c r="AH114" s="959"/>
      <c r="AI114" s="959"/>
      <c r="AJ114" s="960"/>
      <c r="AK114" s="961">
        <v>373785</v>
      </c>
      <c r="AL114" s="959"/>
      <c r="AM114" s="959"/>
      <c r="AN114" s="959"/>
      <c r="AO114" s="960"/>
      <c r="AP114" s="962">
        <v>2.6</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3695493</v>
      </c>
      <c r="BR114" s="926"/>
      <c r="BS114" s="926"/>
      <c r="BT114" s="926"/>
      <c r="BU114" s="926"/>
      <c r="BV114" s="926">
        <v>3982268</v>
      </c>
      <c r="BW114" s="926"/>
      <c r="BX114" s="926"/>
      <c r="BY114" s="926"/>
      <c r="BZ114" s="926"/>
      <c r="CA114" s="926">
        <v>3918705</v>
      </c>
      <c r="CB114" s="926"/>
      <c r="CC114" s="926"/>
      <c r="CD114" s="926"/>
      <c r="CE114" s="926"/>
      <c r="CF114" s="920">
        <v>27.5</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2">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413</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6999491</v>
      </c>
      <c r="DH115" s="959"/>
      <c r="DI115" s="959"/>
      <c r="DJ115" s="959"/>
      <c r="DK115" s="960"/>
      <c r="DL115" s="961">
        <v>6123396</v>
      </c>
      <c r="DM115" s="959"/>
      <c r="DN115" s="959"/>
      <c r="DO115" s="959"/>
      <c r="DP115" s="960"/>
      <c r="DQ115" s="961">
        <v>5297973</v>
      </c>
      <c r="DR115" s="959"/>
      <c r="DS115" s="959"/>
      <c r="DT115" s="959"/>
      <c r="DU115" s="960"/>
      <c r="DV115" s="962">
        <v>37.200000000000003</v>
      </c>
      <c r="DW115" s="963"/>
      <c r="DX115" s="963"/>
      <c r="DY115" s="963"/>
      <c r="DZ115" s="964"/>
    </row>
    <row r="116" spans="1:130" s="230" customFormat="1" ht="26.25" customHeight="1" x14ac:dyDescent="0.2">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413</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413</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3384946</v>
      </c>
      <c r="AB117" s="979"/>
      <c r="AC117" s="979"/>
      <c r="AD117" s="979"/>
      <c r="AE117" s="980"/>
      <c r="AF117" s="981">
        <v>3143422</v>
      </c>
      <c r="AG117" s="979"/>
      <c r="AH117" s="979"/>
      <c r="AI117" s="979"/>
      <c r="AJ117" s="980"/>
      <c r="AK117" s="981">
        <v>3052531</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2">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310</v>
      </c>
      <c r="AL118" s="893"/>
      <c r="AM118" s="893"/>
      <c r="AN118" s="893"/>
      <c r="AO118" s="894"/>
      <c r="AP118" s="970" t="s">
        <v>429</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458</v>
      </c>
      <c r="BR118" s="1000"/>
      <c r="BS118" s="1000"/>
      <c r="BT118" s="1000"/>
      <c r="BU118" s="1000"/>
      <c r="BV118" s="1000" t="s">
        <v>459</v>
      </c>
      <c r="BW118" s="1000"/>
      <c r="BX118" s="1000"/>
      <c r="BY118" s="1000"/>
      <c r="BZ118" s="1000"/>
      <c r="CA118" s="1000" t="s">
        <v>131</v>
      </c>
      <c r="CB118" s="1000"/>
      <c r="CC118" s="1000"/>
      <c r="CD118" s="1000"/>
      <c r="CE118" s="1000"/>
      <c r="CF118" s="920" t="s">
        <v>458</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461</v>
      </c>
      <c r="DM118" s="959"/>
      <c r="DN118" s="959"/>
      <c r="DO118" s="959"/>
      <c r="DP118" s="960"/>
      <c r="DQ118" s="961" t="s">
        <v>462</v>
      </c>
      <c r="DR118" s="959"/>
      <c r="DS118" s="959"/>
      <c r="DT118" s="959"/>
      <c r="DU118" s="960"/>
      <c r="DV118" s="962" t="s">
        <v>462</v>
      </c>
      <c r="DW118" s="963"/>
      <c r="DX118" s="963"/>
      <c r="DY118" s="963"/>
      <c r="DZ118" s="964"/>
    </row>
    <row r="119" spans="1:130" s="230" customFormat="1" ht="26.25" customHeight="1" x14ac:dyDescent="0.2">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462</v>
      </c>
      <c r="AG119" s="900"/>
      <c r="AH119" s="900"/>
      <c r="AI119" s="900"/>
      <c r="AJ119" s="901"/>
      <c r="AK119" s="902" t="s">
        <v>462</v>
      </c>
      <c r="AL119" s="900"/>
      <c r="AM119" s="900"/>
      <c r="AN119" s="900"/>
      <c r="AO119" s="901"/>
      <c r="AP119" s="903" t="s">
        <v>462</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463</v>
      </c>
      <c r="BP119" s="1005"/>
      <c r="BQ119" s="999">
        <v>43973795</v>
      </c>
      <c r="BR119" s="1000"/>
      <c r="BS119" s="1000"/>
      <c r="BT119" s="1000"/>
      <c r="BU119" s="1000"/>
      <c r="BV119" s="1000">
        <v>43076528</v>
      </c>
      <c r="BW119" s="1000"/>
      <c r="BX119" s="1000"/>
      <c r="BY119" s="1000"/>
      <c r="BZ119" s="1000"/>
      <c r="CA119" s="1000">
        <v>40941509</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462</v>
      </c>
      <c r="DH119" s="986"/>
      <c r="DI119" s="986"/>
      <c r="DJ119" s="986"/>
      <c r="DK119" s="987"/>
      <c r="DL119" s="985" t="s">
        <v>131</v>
      </c>
      <c r="DM119" s="986"/>
      <c r="DN119" s="986"/>
      <c r="DO119" s="986"/>
      <c r="DP119" s="987"/>
      <c r="DQ119" s="985" t="s">
        <v>459</v>
      </c>
      <c r="DR119" s="986"/>
      <c r="DS119" s="986"/>
      <c r="DT119" s="986"/>
      <c r="DU119" s="987"/>
      <c r="DV119" s="988" t="s">
        <v>459</v>
      </c>
      <c r="DW119" s="989"/>
      <c r="DX119" s="989"/>
      <c r="DY119" s="989"/>
      <c r="DZ119" s="990"/>
    </row>
    <row r="120" spans="1:130" s="230" customFormat="1" ht="26.25" customHeight="1" x14ac:dyDescent="0.2">
      <c r="A120" s="1057"/>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462</v>
      </c>
      <c r="AG120" s="959"/>
      <c r="AH120" s="959"/>
      <c r="AI120" s="959"/>
      <c r="AJ120" s="960"/>
      <c r="AK120" s="961" t="s">
        <v>465</v>
      </c>
      <c r="AL120" s="959"/>
      <c r="AM120" s="959"/>
      <c r="AN120" s="959"/>
      <c r="AO120" s="960"/>
      <c r="AP120" s="962" t="s">
        <v>462</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7296531</v>
      </c>
      <c r="BR120" s="931"/>
      <c r="BS120" s="931"/>
      <c r="BT120" s="931"/>
      <c r="BU120" s="931"/>
      <c r="BV120" s="931">
        <v>8225505</v>
      </c>
      <c r="BW120" s="931"/>
      <c r="BX120" s="931"/>
      <c r="BY120" s="931"/>
      <c r="BZ120" s="931"/>
      <c r="CA120" s="931">
        <v>8498653</v>
      </c>
      <c r="CB120" s="931"/>
      <c r="CC120" s="931"/>
      <c r="CD120" s="931"/>
      <c r="CE120" s="931"/>
      <c r="CF120" s="944">
        <v>59.6</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574593</v>
      </c>
      <c r="DH120" s="931"/>
      <c r="DI120" s="931"/>
      <c r="DJ120" s="931"/>
      <c r="DK120" s="931"/>
      <c r="DL120" s="931">
        <v>458516</v>
      </c>
      <c r="DM120" s="931"/>
      <c r="DN120" s="931"/>
      <c r="DO120" s="931"/>
      <c r="DP120" s="931"/>
      <c r="DQ120" s="931">
        <v>485720</v>
      </c>
      <c r="DR120" s="931"/>
      <c r="DS120" s="931"/>
      <c r="DT120" s="931"/>
      <c r="DU120" s="931"/>
      <c r="DV120" s="932">
        <v>3.4</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458</v>
      </c>
      <c r="AG121" s="959"/>
      <c r="AH121" s="959"/>
      <c r="AI121" s="959"/>
      <c r="AJ121" s="960"/>
      <c r="AK121" s="961" t="s">
        <v>462</v>
      </c>
      <c r="AL121" s="959"/>
      <c r="AM121" s="959"/>
      <c r="AN121" s="959"/>
      <c r="AO121" s="960"/>
      <c r="AP121" s="962" t="s">
        <v>462</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8220901</v>
      </c>
      <c r="BR121" s="926"/>
      <c r="BS121" s="926"/>
      <c r="BT121" s="926"/>
      <c r="BU121" s="926"/>
      <c r="BV121" s="926">
        <v>8198908</v>
      </c>
      <c r="BW121" s="926"/>
      <c r="BX121" s="926"/>
      <c r="BY121" s="926"/>
      <c r="BZ121" s="926"/>
      <c r="CA121" s="926">
        <v>8081093</v>
      </c>
      <c r="CB121" s="926"/>
      <c r="CC121" s="926"/>
      <c r="CD121" s="926"/>
      <c r="CE121" s="926"/>
      <c r="CF121" s="920">
        <v>56.7</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130018</v>
      </c>
      <c r="DH121" s="926"/>
      <c r="DI121" s="926"/>
      <c r="DJ121" s="926"/>
      <c r="DK121" s="926"/>
      <c r="DL121" s="926">
        <v>206013</v>
      </c>
      <c r="DM121" s="926"/>
      <c r="DN121" s="926"/>
      <c r="DO121" s="926"/>
      <c r="DP121" s="926"/>
      <c r="DQ121" s="926">
        <v>188775</v>
      </c>
      <c r="DR121" s="926"/>
      <c r="DS121" s="926"/>
      <c r="DT121" s="926"/>
      <c r="DU121" s="926"/>
      <c r="DV121" s="927">
        <v>1.3</v>
      </c>
      <c r="DW121" s="927"/>
      <c r="DX121" s="927"/>
      <c r="DY121" s="927"/>
      <c r="DZ121" s="928"/>
    </row>
    <row r="122" spans="1:130" s="230" customFormat="1" ht="26.25" customHeight="1" x14ac:dyDescent="0.2">
      <c r="A122" s="1057"/>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462</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19024006</v>
      </c>
      <c r="BR122" s="1000"/>
      <c r="BS122" s="1000"/>
      <c r="BT122" s="1000"/>
      <c r="BU122" s="1000"/>
      <c r="BV122" s="1000">
        <v>18568566</v>
      </c>
      <c r="BW122" s="1000"/>
      <c r="BX122" s="1000"/>
      <c r="BY122" s="1000"/>
      <c r="BZ122" s="1000"/>
      <c r="CA122" s="1000">
        <v>17954247</v>
      </c>
      <c r="CB122" s="1000"/>
      <c r="CC122" s="1000"/>
      <c r="CD122" s="1000"/>
      <c r="CE122" s="1000"/>
      <c r="CF122" s="1017">
        <v>126</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57"/>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461</v>
      </c>
      <c r="AB123" s="959"/>
      <c r="AC123" s="959"/>
      <c r="AD123" s="959"/>
      <c r="AE123" s="960"/>
      <c r="AF123" s="961" t="s">
        <v>462</v>
      </c>
      <c r="AG123" s="959"/>
      <c r="AH123" s="959"/>
      <c r="AI123" s="959"/>
      <c r="AJ123" s="960"/>
      <c r="AK123" s="961" t="s">
        <v>131</v>
      </c>
      <c r="AL123" s="959"/>
      <c r="AM123" s="959"/>
      <c r="AN123" s="959"/>
      <c r="AO123" s="960"/>
      <c r="AP123" s="962" t="s">
        <v>458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474</v>
      </c>
      <c r="BP123" s="1005"/>
      <c r="BQ123" s="1063">
        <v>34541438</v>
      </c>
      <c r="BR123" s="1064"/>
      <c r="BS123" s="1064"/>
      <c r="BT123" s="1064"/>
      <c r="BU123" s="1064"/>
      <c r="BV123" s="1064">
        <v>34992979</v>
      </c>
      <c r="BW123" s="1064"/>
      <c r="BX123" s="1064"/>
      <c r="BY123" s="1064"/>
      <c r="BZ123" s="1064"/>
      <c r="CA123" s="1064">
        <v>34533993</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462</v>
      </c>
      <c r="AB124" s="959"/>
      <c r="AC124" s="959"/>
      <c r="AD124" s="959"/>
      <c r="AE124" s="960"/>
      <c r="AF124" s="961" t="s">
        <v>462</v>
      </c>
      <c r="AG124" s="959"/>
      <c r="AH124" s="959"/>
      <c r="AI124" s="959"/>
      <c r="AJ124" s="960"/>
      <c r="AK124" s="961" t="s">
        <v>131</v>
      </c>
      <c r="AL124" s="959"/>
      <c r="AM124" s="959"/>
      <c r="AN124" s="959"/>
      <c r="AO124" s="960"/>
      <c r="AP124" s="962" t="s">
        <v>458</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69.400000000000006</v>
      </c>
      <c r="BR124" s="1027"/>
      <c r="BS124" s="1027"/>
      <c r="BT124" s="1027"/>
      <c r="BU124" s="1027"/>
      <c r="BV124" s="1027">
        <v>55.5</v>
      </c>
      <c r="BW124" s="1027"/>
      <c r="BX124" s="1027"/>
      <c r="BY124" s="1027"/>
      <c r="BZ124" s="1027"/>
      <c r="CA124" s="1027">
        <v>44.9</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462</v>
      </c>
      <c r="DR124" s="986"/>
      <c r="DS124" s="986"/>
      <c r="DT124" s="986"/>
      <c r="DU124" s="987"/>
      <c r="DV124" s="988" t="s">
        <v>462</v>
      </c>
      <c r="DW124" s="989"/>
      <c r="DX124" s="989"/>
      <c r="DY124" s="989"/>
      <c r="DZ124" s="990"/>
    </row>
    <row r="125" spans="1:130" s="230" customFormat="1" ht="26.25" customHeight="1" x14ac:dyDescent="0.2">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462</v>
      </c>
      <c r="AB125" s="959"/>
      <c r="AC125" s="959"/>
      <c r="AD125" s="959"/>
      <c r="AE125" s="960"/>
      <c r="AF125" s="961" t="s">
        <v>462</v>
      </c>
      <c r="AG125" s="959"/>
      <c r="AH125" s="959"/>
      <c r="AI125" s="959"/>
      <c r="AJ125" s="960"/>
      <c r="AK125" s="961" t="s">
        <v>458</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459</v>
      </c>
      <c r="DM125" s="931"/>
      <c r="DN125" s="931"/>
      <c r="DO125" s="931"/>
      <c r="DP125" s="931"/>
      <c r="DQ125" s="931" t="s">
        <v>479</v>
      </c>
      <c r="DR125" s="931"/>
      <c r="DS125" s="931"/>
      <c r="DT125" s="931"/>
      <c r="DU125" s="931"/>
      <c r="DV125" s="932" t="s">
        <v>131</v>
      </c>
      <c r="DW125" s="932"/>
      <c r="DX125" s="932"/>
      <c r="DY125" s="932"/>
      <c r="DZ125" s="933"/>
    </row>
    <row r="126" spans="1:130" s="230" customFormat="1" ht="26.25" customHeight="1" thickBot="1" x14ac:dyDescent="0.25">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462</v>
      </c>
      <c r="DM126" s="926"/>
      <c r="DN126" s="926"/>
      <c r="DO126" s="926"/>
      <c r="DP126" s="926"/>
      <c r="DQ126" s="926" t="s">
        <v>459</v>
      </c>
      <c r="DR126" s="926"/>
      <c r="DS126" s="926"/>
      <c r="DT126" s="926"/>
      <c r="DU126" s="926"/>
      <c r="DV126" s="927" t="s">
        <v>131</v>
      </c>
      <c r="DW126" s="927"/>
      <c r="DX126" s="927"/>
      <c r="DY126" s="927"/>
      <c r="DZ126" s="928"/>
    </row>
    <row r="127" spans="1:130" s="230" customFormat="1" ht="26.25" customHeight="1" x14ac:dyDescent="0.2">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462</v>
      </c>
      <c r="AB127" s="959"/>
      <c r="AC127" s="959"/>
      <c r="AD127" s="959"/>
      <c r="AE127" s="960"/>
      <c r="AF127" s="961" t="s">
        <v>459</v>
      </c>
      <c r="AG127" s="959"/>
      <c r="AH127" s="959"/>
      <c r="AI127" s="959"/>
      <c r="AJ127" s="960"/>
      <c r="AK127" s="961" t="s">
        <v>459</v>
      </c>
      <c r="AL127" s="959"/>
      <c r="AM127" s="959"/>
      <c r="AN127" s="959"/>
      <c r="AO127" s="960"/>
      <c r="AP127" s="962" t="s">
        <v>131</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479</v>
      </c>
      <c r="DM127" s="926"/>
      <c r="DN127" s="926"/>
      <c r="DO127" s="926"/>
      <c r="DP127" s="926"/>
      <c r="DQ127" s="926" t="s">
        <v>462</v>
      </c>
      <c r="DR127" s="926"/>
      <c r="DS127" s="926"/>
      <c r="DT127" s="926"/>
      <c r="DU127" s="926"/>
      <c r="DV127" s="927" t="s">
        <v>462</v>
      </c>
      <c r="DW127" s="927"/>
      <c r="DX127" s="927"/>
      <c r="DY127" s="927"/>
      <c r="DZ127" s="928"/>
    </row>
    <row r="128" spans="1:130" s="230" customFormat="1" ht="26.25" customHeight="1" thickBot="1" x14ac:dyDescent="0.25">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536045</v>
      </c>
      <c r="AB128" s="1046"/>
      <c r="AC128" s="1046"/>
      <c r="AD128" s="1046"/>
      <c r="AE128" s="1047"/>
      <c r="AF128" s="1048">
        <v>457225</v>
      </c>
      <c r="AG128" s="1046"/>
      <c r="AH128" s="1046"/>
      <c r="AI128" s="1046"/>
      <c r="AJ128" s="1047"/>
      <c r="AK128" s="1048">
        <v>591620</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462</v>
      </c>
      <c r="BG128" s="1053"/>
      <c r="BH128" s="1053"/>
      <c r="BI128" s="1053"/>
      <c r="BJ128" s="1053"/>
      <c r="BK128" s="1053"/>
      <c r="BL128" s="1054"/>
      <c r="BM128" s="1052">
        <v>12.72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462</v>
      </c>
      <c r="DH128" s="1038"/>
      <c r="DI128" s="1038"/>
      <c r="DJ128" s="1038"/>
      <c r="DK128" s="1038"/>
      <c r="DL128" s="1038" t="s">
        <v>462</v>
      </c>
      <c r="DM128" s="1038"/>
      <c r="DN128" s="1038"/>
      <c r="DO128" s="1038"/>
      <c r="DP128" s="1038"/>
      <c r="DQ128" s="1038" t="s">
        <v>465</v>
      </c>
      <c r="DR128" s="1038"/>
      <c r="DS128" s="1038"/>
      <c r="DT128" s="1038"/>
      <c r="DU128" s="1038"/>
      <c r="DV128" s="1039" t="s">
        <v>131</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15110578</v>
      </c>
      <c r="AB129" s="959"/>
      <c r="AC129" s="959"/>
      <c r="AD129" s="959"/>
      <c r="AE129" s="960"/>
      <c r="AF129" s="961">
        <v>16190465</v>
      </c>
      <c r="AG129" s="959"/>
      <c r="AH129" s="959"/>
      <c r="AI129" s="959"/>
      <c r="AJ129" s="960"/>
      <c r="AK129" s="961">
        <v>15874877</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465</v>
      </c>
      <c r="BG129" s="1067"/>
      <c r="BH129" s="1067"/>
      <c r="BI129" s="1067"/>
      <c r="BJ129" s="1067"/>
      <c r="BK129" s="1067"/>
      <c r="BL129" s="1068"/>
      <c r="BM129" s="1066">
        <v>17.72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1524948</v>
      </c>
      <c r="AB130" s="959"/>
      <c r="AC130" s="959"/>
      <c r="AD130" s="959"/>
      <c r="AE130" s="960"/>
      <c r="AF130" s="961">
        <v>1632909</v>
      </c>
      <c r="AG130" s="959"/>
      <c r="AH130" s="959"/>
      <c r="AI130" s="959"/>
      <c r="AJ130" s="960"/>
      <c r="AK130" s="961">
        <v>1621585</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7.6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13585630</v>
      </c>
      <c r="AB131" s="986"/>
      <c r="AC131" s="986"/>
      <c r="AD131" s="986"/>
      <c r="AE131" s="987"/>
      <c r="AF131" s="985">
        <v>14557556</v>
      </c>
      <c r="AG131" s="986"/>
      <c r="AH131" s="986"/>
      <c r="AI131" s="986"/>
      <c r="AJ131" s="987"/>
      <c r="AK131" s="985">
        <v>14253292</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v>44.9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9.7452455279999999</v>
      </c>
      <c r="AB132" s="1097"/>
      <c r="AC132" s="1097"/>
      <c r="AD132" s="1097"/>
      <c r="AE132" s="1098"/>
      <c r="AF132" s="1099">
        <v>7.2353353819999997</v>
      </c>
      <c r="AG132" s="1097"/>
      <c r="AH132" s="1097"/>
      <c r="AI132" s="1097"/>
      <c r="AJ132" s="1098"/>
      <c r="AK132" s="1099">
        <v>5.8886466369999999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9.4</v>
      </c>
      <c r="AB133" s="1080"/>
      <c r="AC133" s="1080"/>
      <c r="AD133" s="1080"/>
      <c r="AE133" s="1081"/>
      <c r="AF133" s="1079">
        <v>8.9</v>
      </c>
      <c r="AG133" s="1080"/>
      <c r="AH133" s="1080"/>
      <c r="AI133" s="1080"/>
      <c r="AJ133" s="1081"/>
      <c r="AK133" s="1079">
        <v>7.6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BodHguPUNAnCKPCbcxQxnui8vhp+4PXQFJmMJ1/rOIV2okgMUJl64yqZtvEGPc8LEQnPcukJaK0yXAeKHmmqQ==" saltValue="57C120+QO+1F3PbuG1ii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8mY+mw02C39u/EhNXVAuvun0N6xPIcJKgTRk+WKiwDPgmpc3Xq9p5E5xWOq/JbQ+E/B+JrQEY1T20BTmhlctA==" saltValue="wMZ01Suv4yoZOAZTlPqoR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VD1fkolMfmMHQRvSFh5Od12VvyPmqUzg2xLf2b09IXHdOEDftfUm4mmKYv0PjEMTPTP3llsUyKzsojYggOlTg==" saltValue="K7RjCiKOzSdRaAipa4OsA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5338523</v>
      </c>
      <c r="AP9" s="281">
        <v>69006</v>
      </c>
      <c r="AQ9" s="282">
        <v>65316</v>
      </c>
      <c r="AR9" s="283">
        <v>5.6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146482</v>
      </c>
      <c r="AP10" s="284">
        <v>1893</v>
      </c>
      <c r="AQ10" s="285">
        <v>6075</v>
      </c>
      <c r="AR10" s="286">
        <v>-68.8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1232</v>
      </c>
      <c r="AR11" s="286" t="s">
        <v>511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v>18</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231348</v>
      </c>
      <c r="AP13" s="284">
        <v>2990</v>
      </c>
      <c r="AQ13" s="285">
        <v>2791</v>
      </c>
      <c r="AR13" s="286">
        <v>7.1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34508</v>
      </c>
      <c r="AP14" s="284">
        <v>446</v>
      </c>
      <c r="AQ14" s="285">
        <v>1364</v>
      </c>
      <c r="AR14" s="286">
        <v>-67.3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-206655</v>
      </c>
      <c r="AP15" s="284">
        <v>-2671</v>
      </c>
      <c r="AQ15" s="285">
        <v>-4006</v>
      </c>
      <c r="AR15" s="286">
        <v>-33.299999999999997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5544206</v>
      </c>
      <c r="AP16" s="284">
        <v>71665</v>
      </c>
      <c r="AQ16" s="285">
        <v>72790</v>
      </c>
      <c r="AR16" s="286">
        <v>-1.5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6.13</v>
      </c>
      <c r="AP21" s="298">
        <v>6.54</v>
      </c>
      <c r="AQ21" s="299">
        <v>-0.41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98.7</v>
      </c>
      <c r="AP22" s="303">
        <v>98.3</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2604268</v>
      </c>
      <c r="AP32" s="312">
        <v>33663</v>
      </c>
      <c r="AQ32" s="313">
        <v>35011</v>
      </c>
      <c r="AR32" s="314">
        <v>-3.9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v>4</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74478</v>
      </c>
      <c r="AP35" s="312">
        <v>963</v>
      </c>
      <c r="AQ35" s="313">
        <v>8351</v>
      </c>
      <c r="AR35" s="314">
        <v>-88.5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373785</v>
      </c>
      <c r="AP36" s="312">
        <v>4832</v>
      </c>
      <c r="AQ36" s="313">
        <v>1645</v>
      </c>
      <c r="AR36" s="314">
        <v>193.7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511</v>
      </c>
      <c r="AP37" s="312" t="s">
        <v>511</v>
      </c>
      <c r="AQ37" s="313">
        <v>1050</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1</v>
      </c>
      <c r="AR38" s="304" t="s">
        <v>511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-591620</v>
      </c>
      <c r="AP39" s="312">
        <v>-7647</v>
      </c>
      <c r="AQ39" s="313">
        <v>-5851</v>
      </c>
      <c r="AR39" s="314">
        <v>30.7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-1621585</v>
      </c>
      <c r="AP40" s="312">
        <v>-20961</v>
      </c>
      <c r="AQ40" s="313">
        <v>-27858</v>
      </c>
      <c r="AR40" s="314">
        <v>-24.8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839326</v>
      </c>
      <c r="AP41" s="312">
        <v>10849</v>
      </c>
      <c r="AQ41" s="313">
        <v>12351</v>
      </c>
      <c r="AR41" s="314">
        <v>-12.2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1667258</v>
      </c>
      <c r="AN51" s="334">
        <v>21402</v>
      </c>
      <c r="AO51" s="335">
        <v>-10</v>
      </c>
      <c r="AP51" s="336">
        <v>41934</v>
      </c>
      <c r="AQ51" s="337">
        <v>-12.3</v>
      </c>
      <c r="AR51" s="338">
        <v>2.2999999999999998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1417557</v>
      </c>
      <c r="AN52" s="342">
        <v>18197</v>
      </c>
      <c r="AO52" s="343">
        <v>-20.7</v>
      </c>
      <c r="AP52" s="344">
        <v>23352</v>
      </c>
      <c r="AQ52" s="345">
        <v>-9.6999999999999993</v>
      </c>
      <c r="AR52" s="346">
        <v>-11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2402576</v>
      </c>
      <c r="AN53" s="334">
        <v>30948</v>
      </c>
      <c r="AO53" s="335">
        <v>44.6</v>
      </c>
      <c r="AP53" s="336">
        <v>45588</v>
      </c>
      <c r="AQ53" s="337">
        <v>8.6999999999999993</v>
      </c>
      <c r="AR53" s="338">
        <v>35.9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1251778</v>
      </c>
      <c r="AN54" s="342">
        <v>16125</v>
      </c>
      <c r="AO54" s="343">
        <v>-11.4</v>
      </c>
      <c r="AP54" s="344">
        <v>24150</v>
      </c>
      <c r="AQ54" s="345">
        <v>3.4</v>
      </c>
      <c r="AR54" s="346">
        <v>-14.8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3242115</v>
      </c>
      <c r="AN55" s="334">
        <v>41772</v>
      </c>
      <c r="AO55" s="335">
        <v>35</v>
      </c>
      <c r="AP55" s="336">
        <v>45483</v>
      </c>
      <c r="AQ55" s="337">
        <v>-0.2</v>
      </c>
      <c r="AR55" s="338">
        <v>35.200000000000003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1408774</v>
      </c>
      <c r="AN56" s="342">
        <v>18151</v>
      </c>
      <c r="AO56" s="343">
        <v>12.6</v>
      </c>
      <c r="AP56" s="344">
        <v>24241</v>
      </c>
      <c r="AQ56" s="345">
        <v>0.4</v>
      </c>
      <c r="AR56" s="346">
        <v>12.2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3361648</v>
      </c>
      <c r="AN57" s="334">
        <v>43415</v>
      </c>
      <c r="AO57" s="335">
        <v>3.9</v>
      </c>
      <c r="AP57" s="336">
        <v>45945</v>
      </c>
      <c r="AQ57" s="337">
        <v>1</v>
      </c>
      <c r="AR57" s="338">
        <v>2.9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1823748</v>
      </c>
      <c r="AN58" s="342">
        <v>23553</v>
      </c>
      <c r="AO58" s="343">
        <v>29.8</v>
      </c>
      <c r="AP58" s="344">
        <v>25180</v>
      </c>
      <c r="AQ58" s="345">
        <v>3.9</v>
      </c>
      <c r="AR58" s="346">
        <v>25.9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2526061</v>
      </c>
      <c r="AN59" s="334">
        <v>32652</v>
      </c>
      <c r="AO59" s="335">
        <v>-24.8</v>
      </c>
      <c r="AP59" s="336">
        <v>44475</v>
      </c>
      <c r="AQ59" s="337">
        <v>-3.2</v>
      </c>
      <c r="AR59" s="338">
        <v>-21.6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1806876</v>
      </c>
      <c r="AN60" s="342">
        <v>23356</v>
      </c>
      <c r="AO60" s="343">
        <v>-0.8</v>
      </c>
      <c r="AP60" s="344">
        <v>24780</v>
      </c>
      <c r="AQ60" s="345">
        <v>-1.6</v>
      </c>
      <c r="AR60" s="346">
        <v>0.8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2639932</v>
      </c>
      <c r="AN61" s="349">
        <v>34038</v>
      </c>
      <c r="AO61" s="350">
        <v>9.6999999999999993</v>
      </c>
      <c r="AP61" s="351">
        <v>44685</v>
      </c>
      <c r="AQ61" s="352">
        <v>-1.2</v>
      </c>
      <c r="AR61" s="338">
        <v>10.9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1541747</v>
      </c>
      <c r="AN62" s="342">
        <v>19876</v>
      </c>
      <c r="AO62" s="343">
        <v>1.9</v>
      </c>
      <c r="AP62" s="344">
        <v>24341</v>
      </c>
      <c r="AQ62" s="345">
        <v>-0.7</v>
      </c>
      <c r="AR62" s="346">
        <v>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xOB32MZufOuqmovnZOnzKUAFGC/ZHMAScsaCBab7L0gqKhSCaoQXGSec9foRBDP5n5p8nfmz7CkO8xLtIXe9A==" saltValue="yFONsg9NGCsztKAhpwtg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1" spans="125:125" ht="13.5" hidden="1" customHeight="1" x14ac:dyDescent="0.2">
      <c r="DU121" s="259"/>
    </row>
  </sheetData>
  <sheetProtection algorithmName="SHA-512" hashValue="oSox+ASosUXPJgAkgTmZ/Qr2QYpTCb4FDYGRFZrq78m5H+wAV3d0Azn4HD+nnF45xxWHhI9SSIHdEafnWt/jBQ==" saltValue="QYCK/URXswvhjgCTL0Ql6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15eZccRocHJwuXTp6HXmf6SkDUFTK6ikM+WV4hGC7GiahZlvHcfPi4urjdEwoD+FBesV2ErFfMkQttiOYi3DOA==" saltValue="ojKQMnCAImrs4Jv8V42OH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24.76</v>
      </c>
      <c r="G47" s="12">
        <v>26.29</v>
      </c>
      <c r="H47" s="12">
        <v>25.92</v>
      </c>
      <c r="I47" s="12">
        <v>25.37</v>
      </c>
      <c r="J47" s="13">
        <v>27.33</v>
      </c>
    </row>
    <row r="48" spans="2:10" ht="57.75" customHeight="1" x14ac:dyDescent="0.2">
      <c r="B48" s="14"/>
      <c r="C48" s="1141" t="s">
        <v>4</v>
      </c>
      <c r="D48" s="1141"/>
      <c r="E48" s="1142"/>
      <c r="F48" s="15">
        <v>2.83</v>
      </c>
      <c r="G48" s="16">
        <v>1.25</v>
      </c>
      <c r="H48" s="16">
        <v>2.5</v>
      </c>
      <c r="I48" s="16">
        <v>2.79</v>
      </c>
      <c r="J48" s="17">
        <v>3.52</v>
      </c>
    </row>
    <row r="49" spans="2:10" ht="57.75" customHeight="1" thickBot="1" x14ac:dyDescent="0.25">
      <c r="B49" s="18"/>
      <c r="C49" s="1143" t="s">
        <v>5</v>
      </c>
      <c r="D49" s="1143"/>
      <c r="E49" s="1144"/>
      <c r="F49" s="19">
        <v>1.82</v>
      </c>
      <c r="G49" s="20" t="s">
        <v>558</v>
      </c>
      <c r="H49" s="20">
        <v>1.9</v>
      </c>
      <c r="I49" s="20">
        <v>3.8</v>
      </c>
      <c r="J49" s="21">
        <v>3.11</v>
      </c>
    </row>
    <row r="50" spans="2:10" ht="13.2" x14ac:dyDescent="0.2"/>
  </sheetData>
  <sheetProtection algorithmName="SHA-512" hashValue="8r1/8EXzR2seBKo2KvbO5BJzDEvikpVSgdvb9YPJL/I87vBcWP4ZrJZp7WfyVnM/H/vc385fFM4JiFPfnM2z0Q==" saltValue="G1oC1mzC9jCSZWQvdA/dJ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2024-03-25T04:46:04Z</cp:lastPrinted>
  <dcterms:created xsi:type="dcterms:W3CDTF">2024-02-05T02:15:09Z</dcterms:created>
  <dcterms:modified xsi:type="dcterms:W3CDTF">2024-03-27T01:08:51Z</dcterms:modified>
  <cp:category/>
</cp:coreProperties>
</file>