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04-2_財務課\01予算関係等\財政状況資料集（財政比較分析表）\R03決算\提出\01修正\"/>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<sst xmlns="http://schemas.openxmlformats.org/spreadsheetml/2006/main" count="1094" uniqueCount="591">
  <si>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</si>
  <si>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</si>
  <si>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</si>
  <si>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</si>
  <si>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</si>
  <si>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</si>
  <si>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</si>
  <si>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</si>
  <si>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</si>
  <si>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</si>
  <si>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</si>
  <si>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</si>
  <si>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</si>
  <si>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</si>
  <si>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</si>
  <si>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</si>
  <si>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</si>
  <si>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</si>
  <si>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</si>
  <si>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</si>
  <si>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</si>
  <si>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</si>
  <si>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</si>
  <si>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</si>
  <si>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</si>
  <si>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</si>
  <si>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</si>
  <si>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</si>
  <si>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</si>
  <si>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</si>
  <si>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</si>
  <si>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</si>
  <si>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</si>
  <si>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</si>
  <si>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</si>
  <si>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</si>
  <si>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</si>
  <si>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</si>
  <si>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</si>
  <si>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</si>
  <si>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</si>
  <si>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</si>
  <si>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</si>
  <si>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</si>
  <si>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</si>
  <si>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</si>
  <si>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</si>
  <si>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</si>
  <si>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</si>
  <si>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</si>
  <si>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</si>
  <si>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</si>
  <si>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</si>
  <si>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</si>
  <si>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</si>
  <si>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</si>
  <si>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</si>
  <si>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</si>
  <si>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</si>
  <si>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</si>
  <si>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</si>
  <si>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</si>
  <si>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</si>
  <si>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</si>
  <si>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</si>
  <si>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</si>
  <si>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</si>
  <si>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</si>
  <si>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</si>
  <si>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</si>
  <si>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</si>
  <si>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</si>
  <si>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</si>
  <si>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</si>
  <si>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</si>
  <si>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</si>
  <si>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</si>
  <si>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</si>
  <si>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</si>
  <si>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</si>
  <si>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</si>
  <si>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</si>
  <si>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</si>
  <si>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</si>
  <si>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</si>
  <si>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</si>
  <si>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</si>
  <si>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</si>
  <si>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</si>
  <si>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</si>
  <si>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</si>
  <si>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</si>
  <si>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</si>
  <si>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</si>
  <si>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</si>
  <si>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</si>
  <si>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</si>
  <si>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</si>
  <si>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交野市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</si>
  <si>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</si>
  <si>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</si>
  <si>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</si>
  <si>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</si>
  <si>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</si>
  <si>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</si>
  <si>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</si>
  <si>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</si>
  <si>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</si>
  <si>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</si>
  <si>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</si>
  <si>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</si>
  <si>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</si>
  <si>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</si>
  <si>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</si>
  <si>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</si>
  <si>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</si>
  <si>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</si>
  <si>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</si>
  <si>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</si>
  <si>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</si>
  <si>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</si>
  <si>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</si>
  <si>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</si>
  <si>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</si>
  <si>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</si>
  <si>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</si>
  <si>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</si>
  <si>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</si>
  <si>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</si>
  <si>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</si>
  <si>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</si>
  <si>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</si>
  <si>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</si>
  <si>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</si>
  <si>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</si>
  <si>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</si>
  <si>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</si>
  <si>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</si>
  <si>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</si>
  <si>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</si>
  <si>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</si>
  <si>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</si>
  <si>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</si>
  <si>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</si>
  <si>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</si>
  <si>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</si>
  <si>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</si>
  <si>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</si>
  <si>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</si>
  <si>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</si>
  <si>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</si>
  <si>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</si>
  <si>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</si>
  <si>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</si>
  <si>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</si>
  <si>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</si>
  <si>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</si>
  <si>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</si>
  <si>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</si>
  <si>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</si>
  <si>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</si>
  <si>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</si>
  <si>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</si>
  <si>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</si>
  <si>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</si>
  <si>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</si>
  <si>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</si>
  <si>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</si>
  <si>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</si>
  <si>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</si>
  <si>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</si>
  <si>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</si>
  <si>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</si>
  <si>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</si>
  <si>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</si>
  <si>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</si>
  <si>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</si>
  <si>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</si>
  <si>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</si>
  <si>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</si>
  <si>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</si>
  <si>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</si>
  <si>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</si>
  <si>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</si>
  <si>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</si>
  <si>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</si>
  <si>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</si>
  <si>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</si>
  <si>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</si>
  <si>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</si>
  <si>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</si>
  <si>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</si>
  <si>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</si>
  <si>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</si>
  <si>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</si>
  <si>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</si>
  <si>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</si>
  <si>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</si>
  <si>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</si>
  <si>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</si>
  <si>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</si>
  <si>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</si>
  <si>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</si>
  <si>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</si>
  <si>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</si>
  <si>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</si>
  <si>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</si>
  <si>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</si>
  <si>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</si>
  <si>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</si>
  <si>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</si>
  <si>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</si>
  <si>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</si>
  <si>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大阪府交野市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</si>
  <si>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</si>
  <si>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</si>
  <si>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</si>
  <si>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</si>
  <si>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</si>
  <si>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</si>
  <si>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</si>
  <si>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</si>
  <si>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</si>
  <si>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</si>
  <si>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</si>
  <si>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</si>
  <si>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</si>
  <si>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</si>
  <si>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</si>
  <si>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</si>
  <si>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</si>
  <si>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</si>
  <si>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</si>
  <si>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</si>
  <si>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</si>
  <si>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</si>
  <si>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</si>
  <si>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</si>
  <si>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</si>
  <si>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</si>
  <si>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　　　法人均等割</t>
    <phoneticPr fontId="5"/>
  </si>
  <si>
    <t>労働費</t>
  </si>
  <si>
    <t>地方消費税交付金</t>
  </si>
  <si>
    <t>　　　法人税割</t>
    <phoneticPr fontId="5"/>
  </si>
  <si>
    <t>農林水産業費</t>
  </si>
  <si>
    <t>ゴルフ場利用税交付金</t>
  </si>
  <si>
    <t>商工費</t>
  </si>
  <si>
    <t>特別地方消費税交付金</t>
  </si>
  <si>
    <t>土木費</t>
  </si>
  <si>
    <t>自動車取得税交付金</t>
  </si>
  <si>
    <t>消防費</t>
  </si>
  <si>
    <t>軽油引取税交付金</t>
  </si>
  <si>
    <t>教育費</t>
  </si>
  <si>
    <t>自動車税環境性能割交付金</t>
    <phoneticPr fontId="5"/>
  </si>
  <si>
    <t>災害復旧費</t>
  </si>
  <si>
    <t>公債費</t>
  </si>
  <si>
    <t>地方特例交付金等</t>
    <rPh sb="7" eb="8">
      <t>トウ</t>
    </rPh>
    <phoneticPr fontId="16"/>
  </si>
  <si>
    <t>　法定外普通税</t>
    <phoneticPr fontId="5"/>
  </si>
  <si>
    <t>諸支出金</t>
    <rPh sb="3" eb="4">
      <t>キン</t>
    </rPh>
    <phoneticPr fontId="2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</si>
  <si>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</si>
  <si>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</si>
  <si>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</si>
  <si>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</si>
  <si>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</si>
  <si>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</si>
  <si>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</si>
  <si>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</si>
  <si>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</si>
  <si>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</si>
  <si>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</si>
  <si>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</si>
  <si>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</si>
  <si>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</si>
  <si>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</si>
  <si>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</si>
  <si>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</si>
  <si>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</si>
  <si>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</si>
  <si>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</si>
  <si>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</si>
  <si>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</si>
  <si>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</si>
  <si>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合計</t>
  </si>
  <si>
    <t>　扶助費</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</si>
  <si>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</si>
  <si>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</si>
  <si>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</si>
  <si>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</si>
  <si>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</si>
  <si>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</si>
  <si>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</si>
  <si>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</si>
  <si>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</si>
  <si>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</si>
  <si>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</si>
  <si>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</si>
  <si>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</si>
  <si>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</si>
  <si>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</si>
  <si>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</si>
  <si>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</si>
  <si>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</si>
  <si>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</si>
  <si>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</si>
  <si>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</si>
  <si>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</si>
  <si>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</si>
  <si>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</si>
  <si>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</si>
  <si>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</si>
  <si>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</si>
  <si>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</si>
  <si>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</si>
  <si>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</si>
  <si>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</si>
  <si>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</si>
  <si>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加入世帯数(世帯)</t>
  </si>
  <si>
    <t>諸収入</t>
  </si>
  <si>
    <t>工業用水道</t>
    <phoneticPr fontId="5"/>
  </si>
  <si>
    <t>被保険者数(人)</t>
  </si>
  <si>
    <t>地方債</t>
  </si>
  <si>
    <t>交通</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</si>
  <si>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</si>
  <si>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</si>
  <si>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</si>
  <si>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</si>
  <si>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</si>
  <si>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</si>
  <si>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</si>
  <si>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</si>
  <si>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</si>
  <si>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</si>
  <si>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</si>
  <si>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</si>
  <si>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</si>
  <si>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</si>
  <si>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</si>
  <si>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</si>
  <si>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</si>
  <si>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</si>
  <si>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</si>
  <si>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</si>
  <si>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</si>
  <si>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大阪府交野市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</si>
  <si>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</si>
  <si>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</si>
  <si>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</si>
  <si>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</si>
  <si>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</si>
  <si>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</si>
  <si>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</si>
  <si>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</si>
  <si>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</si>
  <si>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</si>
  <si>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</si>
  <si>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</si>
  <si>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</si>
  <si>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</si>
  <si>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</si>
  <si>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</si>
  <si>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</si>
  <si>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</si>
  <si>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</si>
  <si>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</si>
  <si>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</si>
  <si>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</si>
  <si>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</si>
  <si>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</si>
  <si>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</si>
  <si>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</si>
  <si>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</si>
  <si>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</si>
  <si>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</si>
  <si>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</si>
  <si>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</si>
  <si>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</si>
  <si>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</si>
  <si>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</si>
  <si>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</si>
  <si>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</si>
  <si>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</si>
  <si>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</si>
  <si>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</si>
  <si>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</si>
  <si>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</si>
  <si>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</si>
  <si>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</si>
  <si>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</si>
  <si>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</si>
  <si>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</si>
  <si>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</si>
  <si>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</si>
  <si>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</si>
  <si>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</si>
  <si>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</si>
  <si>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</si>
  <si>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</si>
  <si>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</si>
  <si>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</si>
  <si>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</si>
  <si>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</si>
  <si>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</si>
  <si>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</si>
  <si>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</si>
  <si>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</si>
  <si>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</si>
  <si>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</si>
  <si>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</si>
  <si>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</si>
  <si>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</si>
  <si>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</si>
  <si>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</si>
  <si>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</si>
  <si>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</si>
  <si>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</si>
  <si>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</si>
  <si>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</si>
  <si>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</si>
  <si>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</si>
  <si>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</si>
  <si>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</si>
  <si>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</si>
  <si>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</si>
  <si>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</si>
  <si>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</si>
  <si>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</si>
  <si>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</si>
  <si>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</si>
  <si>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</si>
  <si>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</si>
  <si>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</si>
  <si>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</si>
  <si>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</si>
  <si>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</si>
  <si>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</si>
  <si>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</si>
  <si>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</si>
  <si>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</si>
  <si>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</si>
  <si>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</si>
  <si>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</si>
  <si>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</si>
  <si>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</si>
  <si>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</si>
  <si>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</si>
  <si>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</si>
  <si>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</si>
  <si>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</si>
  <si>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</si>
  <si>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</si>
  <si>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</si>
  <si>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</si>
  <si>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</si>
  <si>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</si>
  <si>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</si>
  <si>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</si>
  <si>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</si>
  <si>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</si>
  <si>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</si>
  <si>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</si>
  <si>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</si>
  <si>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</si>
  <si>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</si>
  <si>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</si>
  <si>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</si>
  <si>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</si>
  <si>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</si>
  <si>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</si>
  <si>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</si>
  <si>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</si>
  <si>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</si>
  <si>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</si>
  <si>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</si>
  <si>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</si>
  <si>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</si>
  <si>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</si>
  <si>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</si>
  <si>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</si>
  <si>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</si>
  <si>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</si>
  <si>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</si>
  <si>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</si>
  <si>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</si>
  <si>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</si>
  <si>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</si>
  <si>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</si>
  <si>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</si>
  <si>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</si>
  <si>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</si>
  <si>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</si>
  <si>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</si>
  <si>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</si>
  <si>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</si>
  <si>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</si>
  <si>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</si>
  <si>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</si>
  <si>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</si>
  <si>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</si>
  <si>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</si>
  <si>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</si>
  <si>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</si>
  <si>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</si>
  <si>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</si>
  <si>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</si>
  <si>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</si>
  <si>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</si>
  <si>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</si>
  <si>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</si>
  <si>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</si>
  <si>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</si>
  <si>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</si>
  <si>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</si>
  <si>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</si>
  <si>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</si>
  <si>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</si>
  <si>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</si>
  <si>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</si>
  <si>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</si>
  <si>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</si>
  <si>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</si>
  <si>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</si>
  <si>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</si>
  <si>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</si>
  <si>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</si>
  <si>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</si>
  <si>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</si>
  <si>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0.13</t>
  </si>
  <si>
    <t>水道事業会計</t>
  </si>
  <si>
    <t>一般会計</t>
  </si>
  <si>
    <t>下水道事業会計</t>
  </si>
  <si>
    <t>国民健康保険特別会計</t>
  </si>
  <si>
    <t>介護保険特別会計</t>
  </si>
  <si>
    <t>後期高齢者医療特別会計</t>
  </si>
  <si>
    <t>公共用地先行取得事業特別会計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</si>
  <si>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</si>
  <si>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</si>
  <si>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</si>
  <si>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</si>
  <si>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</si>
  <si>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</si>
  <si>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</si>
  <si>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</si>
  <si>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</si>
  <si>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</si>
  <si>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</si>
  <si>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四條畷市交野市清掃施設組合</t>
    <rPh sb="0" eb="3">
      <t>シジョウナワテ</t>
    </rPh>
    <rPh sb="3" eb="4">
      <t>シ</t>
    </rPh>
    <rPh sb="4" eb="7">
      <t>カタノシ</t>
    </rPh>
    <rPh sb="7" eb="9">
      <t>セイソウ</t>
    </rPh>
    <rPh sb="9" eb="11">
      <t>シセツ</t>
    </rPh>
    <rPh sb="11" eb="13">
      <t>クミアイ</t>
    </rPh>
    <phoneticPr fontId="2"/>
  </si>
  <si>
    <t>北河内４市リサイクル施設組合</t>
    <rPh sb="0" eb="3">
      <t>キタカワチ</t>
    </rPh>
    <rPh sb="4" eb="5">
      <t>シ</t>
    </rPh>
    <rPh sb="10" eb="12">
      <t>シセツ</t>
    </rPh>
    <rPh sb="12" eb="14">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</si>
  <si>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</si>
  <si>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15" eb="17">
      <t>コウキ</t>
    </rPh>
    <rPh sb="17" eb="20">
      <t>コウレイシャ</t>
    </rPh>
    <rPh sb="20" eb="22">
      <t>イリョウ</t>
    </rPh>
    <rPh sb="22" eb="24">
      <t>トクベツ</t>
    </rPh>
    <rPh sb="24" eb="26">
      <t>カイケイ</t>
    </rPh>
    <phoneticPr fontId="2"/>
  </si>
  <si>
    <t>大阪広域水道企業団水道事業会計（水道用水供給事業）</t>
    <rPh sb="0" eb="2">
      <t>オオサカ</t>
    </rPh>
    <rPh sb="2" eb="4">
      <t>コウイキ</t>
    </rPh>
    <rPh sb="4" eb="6">
      <t>スイドウ</t>
    </rPh>
    <rPh sb="6" eb="8">
      <t>キギョウ</t>
    </rPh>
    <rPh sb="8" eb="9">
      <t>ダン</t>
    </rPh>
    <rPh sb="9" eb="11">
      <t>スイドウ</t>
    </rPh>
    <rPh sb="11" eb="13">
      <t>ジギョウ</t>
    </rPh>
    <rPh sb="13" eb="15">
      <t>カイケイ</t>
    </rPh>
    <rPh sb="16" eb="19">
      <t>スイドウヨウ</t>
    </rPh>
    <rPh sb="19" eb="20">
      <t>ミズ</t>
    </rPh>
    <rPh sb="20" eb="22">
      <t>キョウキュウ</t>
    </rPh>
    <rPh sb="22" eb="24">
      <t>ジギョウ</t>
    </rPh>
    <phoneticPr fontId="2"/>
  </si>
  <si>
    <t>大阪広域水道企業団水道事業会計（工業用水道事業会計）</t>
    <rPh sb="16" eb="19">
      <t>コウギョウヨウ</t>
    </rPh>
    <rPh sb="19" eb="21">
      <t>スイドウ</t>
    </rPh>
    <rPh sb="21" eb="23">
      <t>ジギョウ</t>
    </rPh>
    <rPh sb="23" eb="25">
      <t>カイケイ</t>
    </rPh>
    <phoneticPr fontId="2"/>
  </si>
  <si>
    <t>交野市土地開発公社</t>
    <phoneticPr fontId="2"/>
  </si>
  <si>
    <t>○</t>
    <phoneticPr fontId="2"/>
  </si>
  <si>
    <t>-</t>
    <phoneticPr fontId="2"/>
  </si>
  <si>
    <t>-</t>
    <phoneticPr fontId="2"/>
  </si>
  <si>
    <t>-</t>
    <phoneticPr fontId="2"/>
  </si>
  <si>
    <t>-</t>
    <phoneticPr fontId="2"/>
  </si>
  <si>
    <t>-</t>
    <phoneticPr fontId="2"/>
  </si>
  <si>
    <t>-</t>
    <phoneticPr fontId="2"/>
  </si>
  <si>
    <t>公共施設等整備基金</t>
    <phoneticPr fontId="5"/>
  </si>
  <si>
    <t>地域保全整備基金</t>
    <phoneticPr fontId="5"/>
  </si>
  <si>
    <t>都市の緑基金</t>
    <phoneticPr fontId="5"/>
  </si>
  <si>
    <t>社会福祉事業基金</t>
    <phoneticPr fontId="5"/>
  </si>
  <si>
    <t>災害対策基金</t>
    <rPh sb="0" eb="2">
      <t>サイガイ</t>
    </rPh>
    <rPh sb="2" eb="4">
      <t>タイサク</t>
    </rPh>
    <rPh sb="4" eb="6">
      <t>キキン</t>
    </rPh>
    <phoneticPr fontId="5"/>
  </si>
  <si>
    <t xml:space="preserve">※8：職員の状況については、令和3年地方公務員給与実態調査に基づいている。 </t>
  </si>
  <si>
    <t>令和3年度</t>
    <phoneticPr fontId="25"/>
  </si>
  <si>
    <t>目的別歳出の状況（単位 千円・％）</t>
    <phoneticPr fontId="5"/>
  </si>
  <si>
    <t>-</t>
    <phoneticPr fontId="5"/>
  </si>
  <si>
    <t>　　　所得割</t>
    <phoneticPr fontId="5"/>
  </si>
  <si>
    <t>分離課税所得割交付金</t>
    <phoneticPr fontId="25"/>
  </si>
  <si>
    <t>　　固定資産税</t>
    <phoneticPr fontId="5"/>
  </si>
  <si>
    <t>　　　うち純固定資産税</t>
    <phoneticPr fontId="5"/>
  </si>
  <si>
    <t>　　軽自動車税</t>
    <phoneticPr fontId="5"/>
  </si>
  <si>
    <t>　　市町村たばこ税</t>
    <phoneticPr fontId="5"/>
  </si>
  <si>
    <t>　　鉱産税</t>
    <phoneticPr fontId="5"/>
  </si>
  <si>
    <t>法人事業税交付金</t>
    <phoneticPr fontId="16"/>
  </si>
  <si>
    <t>　　特別土地保有税</t>
    <phoneticPr fontId="5"/>
  </si>
  <si>
    <t>　個人住民税減収補塡特例交付金</t>
    <phoneticPr fontId="5"/>
  </si>
  <si>
    <t>　　都市計画税</t>
    <phoneticPr fontId="5"/>
  </si>
  <si>
    <t>構成比</t>
    <phoneticPr fontId="5"/>
  </si>
  <si>
    <t>充当一般財源等</t>
    <phoneticPr fontId="5"/>
  </si>
  <si>
    <t>(一般財源計)</t>
    <phoneticPr fontId="5"/>
  </si>
  <si>
    <t>交通安全対策特別交付金</t>
    <phoneticPr fontId="5"/>
  </si>
  <si>
    <t>合計</t>
    <phoneticPr fontId="5"/>
  </si>
  <si>
    <t>上水道</t>
    <phoneticPr fontId="5"/>
  </si>
  <si>
    <t>　繰出金</t>
    <phoneticPr fontId="5"/>
  </si>
  <si>
    <t>　積立金</t>
    <phoneticPr fontId="5"/>
  </si>
  <si>
    <t>被保険者
1人当り</t>
    <phoneticPr fontId="5"/>
  </si>
  <si>
    <t>保険税(料)収入額</t>
    <phoneticPr fontId="5"/>
  </si>
  <si>
    <t>　前年度繰上充用金</t>
    <phoneticPr fontId="5"/>
  </si>
  <si>
    <t>　　うち人件費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</si>
</sst>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xmlns:c16r2="http://schemas.microsoft.com/office/drawing/2015/06/chart">
            <c:ext xmlns:c16="http://schemas.microsoft.com/office/drawing/2014/chart" uri="{C3380CC4-5D6E-409C-BE32-E72D297353CC}">
              <c16:uniqueId val="{00000000-A9BF-44C6-8058-418301CF7E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23773</c:v>
                </c:pt>
                <c:pt idx="1">
                  <c:v>21402</c:v>
                </c:pt>
                <c:pt idx="2">
                  <c:v>30948</c:v>
                </c:pt>
                <c:pt idx="3">
                  <c:v>41772</c:v>
                </c:pt>
                <c:pt idx="4">
                  <c:v>43415</c:v>
                </c:pt>
              </c:numCache>
            </c:numRef>
          </c:val>
          <c:smooth val="0"/>
          <c:extLst xmlns:c16r2="http://schemas.microsoft.com/office/drawing/2015/06/chart">
            <c:ext xmlns:c16="http://schemas.microsoft.com/office/drawing/2014/chart" uri="{C3380CC4-5D6E-409C-BE32-E72D297353CC}">
              <c16:uniqueId val="{00000001-A9BF-44C6-8058-418301CF7E5C}"/>
            </c:ext>
          </c:extLst>
        </c:ser>
        <c:dLbls>
          <c:showLegendKey val="0"/>
          <c:showVal val="0"/>
          <c:showCatName val="0"/>
          <c:showSerName val="0"/>
          <c:showPercent val="0"/>
          <c:showBubbleSize val="0"/>
        </c:dLbls>
        <c:marker val="1"/>
        <c:smooth val="0"/>
        <c:axId val="160676984"/>
        <c:axId val="477314304"/>
      </c:lineChart>
      <c:catAx>
        <c:axId val="160676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7314304"/>
        <c:crosses val="autoZero"/>
        <c:auto val="1"/>
        <c:lblAlgn val="ctr"/>
        <c:lblOffset val="100"/>
        <c:tickLblSkip val="1"/>
        <c:tickMarkSkip val="1"/>
        <c:noMultiLvlLbl val="0"/>
      </c:catAx>
      <c:valAx>
        <c:axId val="4773143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676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2.27</c:v>
                </c:pt>
                <c:pt idx="1">
                  <c:v>2.83</c:v>
                </c:pt>
                <c:pt idx="2">
                  <c:v>1.25</c:v>
                </c:pt>
                <c:pt idx="3">
                  <c:v>2.5</c:v>
                </c:pt>
                <c:pt idx="4">
                  <c:v>2.79</c:v>
                </c:pt>
              </c:numCache>
            </c:numRef>
          </c:val>
          <c:extLst xmlns:c16r2="http://schemas.microsoft.com/office/drawing/2015/06/chart">
            <c:ext xmlns:c16="http://schemas.microsoft.com/office/drawing/2014/chart" uri="{C3380CC4-5D6E-409C-BE32-E72D297353CC}">
              <c16:uniqueId val="{00000000-6595-46F4-9879-18FDDDC8FF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23.9</c:v>
                </c:pt>
                <c:pt idx="1">
                  <c:v>24.76</c:v>
                </c:pt>
                <c:pt idx="2">
                  <c:v>26.29</c:v>
                </c:pt>
                <c:pt idx="3">
                  <c:v>25.92</c:v>
                </c:pt>
                <c:pt idx="4">
                  <c:v>25.37</c:v>
                </c:pt>
              </c:numCache>
            </c:numRef>
          </c:val>
          <c:extLst xmlns:c16r2="http://schemas.microsoft.com/office/drawing/2015/06/chart">
            <c:ext xmlns:c16="http://schemas.microsoft.com/office/drawing/2014/chart" uri="{C3380CC4-5D6E-409C-BE32-E72D297353CC}">
              <c16:uniqueId val="{00000001-6595-46F4-9879-18FDDDC8FF0C}"/>
            </c:ext>
          </c:extLst>
        </c:ser>
        <c:dLbls>
          <c:showLegendKey val="0"/>
          <c:showVal val="0"/>
          <c:showCatName val="0"/>
          <c:showSerName val="0"/>
          <c:showPercent val="0"/>
          <c:showBubbleSize val="0"/>
        </c:dLbls>
        <c:gapWidth val="250"/>
        <c:overlap val="100"/>
        <c:axId val="483544872"/>
        <c:axId val="481121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1.1299999999999999</c:v>
                </c:pt>
                <c:pt idx="1">
                  <c:v>1.82</c:v>
                </c:pt>
                <c:pt idx="2">
                  <c:v>-0.13</c:v>
                </c:pt>
                <c:pt idx="3">
                  <c:v>1.9</c:v>
                </c:pt>
                <c:pt idx="4">
                  <c:v>3.8</c:v>
                </c:pt>
              </c:numCache>
            </c:numRef>
          </c:val>
          <c:smooth val="0"/>
          <c:extLst xmlns:c16r2="http://schemas.microsoft.com/office/drawing/2015/06/chart">
            <c:ext xmlns:c16="http://schemas.microsoft.com/office/drawing/2014/chart" uri="{C3380CC4-5D6E-409C-BE32-E72D297353CC}">
              <c16:uniqueId val="{00000002-6595-46F4-9879-18FDDDC8FF0C}"/>
            </c:ext>
          </c:extLst>
        </c:ser>
        <c:dLbls>
          <c:showLegendKey val="0"/>
          <c:showVal val="0"/>
          <c:showCatName val="0"/>
          <c:showSerName val="0"/>
          <c:showPercent val="0"/>
          <c:showBubbleSize val="0"/>
        </c:dLbls>
        <c:marker val="1"/>
        <c:smooth val="0"/>
        <c:axId val="483544872"/>
        <c:axId val="481121408"/>
      </c:lineChart>
      <c:catAx>
        <c:axId val="483544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1121408"/>
        <c:crosses val="autoZero"/>
        <c:auto val="1"/>
        <c:lblAlgn val="ctr"/>
        <c:lblOffset val="100"/>
        <c:tickLblSkip val="1"/>
        <c:tickMarkSkip val="1"/>
        <c:noMultiLvlLbl val="0"/>
      </c:catAx>
      <c:valAx>
        <c:axId val="48112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544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0.61</c:v>
                </c:pt>
                <c:pt idx="2">
                  <c:v>#N/A</c:v>
                </c:pt>
                <c:pt idx="3">
                  <c:v>0.39</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1C6-48D3-B858-3C34E7A59A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1C6-48D3-B858-3C34E7A59AE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1C6-48D3-B858-3C34E7A59AE3}"/>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1C6-48D3-B858-3C34E7A59AE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0.28000000000000003</c:v>
                </c:pt>
                <c:pt idx="2">
                  <c:v>#N/A</c:v>
                </c:pt>
                <c:pt idx="3">
                  <c:v>0.43</c:v>
                </c:pt>
                <c:pt idx="4">
                  <c:v>#N/A</c:v>
                </c:pt>
                <c:pt idx="5">
                  <c:v>0.25</c:v>
                </c:pt>
                <c:pt idx="6">
                  <c:v>#N/A</c:v>
                </c:pt>
                <c:pt idx="7">
                  <c:v>0</c:v>
                </c:pt>
                <c:pt idx="8">
                  <c:v>#N/A</c:v>
                </c:pt>
                <c:pt idx="9">
                  <c:v>0.39</c:v>
                </c:pt>
              </c:numCache>
            </c:numRef>
          </c:val>
          <c:extLst xmlns:c16r2="http://schemas.microsoft.com/office/drawing/2015/06/chart">
            <c:ext xmlns:c16="http://schemas.microsoft.com/office/drawing/2014/chart" uri="{C3380CC4-5D6E-409C-BE32-E72D297353CC}">
              <c16:uniqueId val="{00000004-21C6-48D3-B858-3C34E7A59AE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1.61</c:v>
                </c:pt>
                <c:pt idx="2">
                  <c:v>#N/A</c:v>
                </c:pt>
                <c:pt idx="3">
                  <c:v>1.04</c:v>
                </c:pt>
                <c:pt idx="4">
                  <c:v>#N/A</c:v>
                </c:pt>
                <c:pt idx="5">
                  <c:v>1.1100000000000001</c:v>
                </c:pt>
                <c:pt idx="6">
                  <c:v>#N/A</c:v>
                </c:pt>
                <c:pt idx="7">
                  <c:v>0.98</c:v>
                </c:pt>
                <c:pt idx="8">
                  <c:v>#N/A</c:v>
                </c:pt>
                <c:pt idx="9">
                  <c:v>0.67</c:v>
                </c:pt>
              </c:numCache>
            </c:numRef>
          </c:val>
          <c:extLst xmlns:c16r2="http://schemas.microsoft.com/office/drawing/2015/06/chart">
            <c:ext xmlns:c16="http://schemas.microsoft.com/office/drawing/2014/chart" uri="{C3380CC4-5D6E-409C-BE32-E72D297353CC}">
              <c16:uniqueId val="{00000005-21C6-48D3-B858-3C34E7A59AE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3.31</c:v>
                </c:pt>
                <c:pt idx="2">
                  <c:v>#N/A</c:v>
                </c:pt>
                <c:pt idx="3">
                  <c:v>2.0099999999999998</c:v>
                </c:pt>
                <c:pt idx="4">
                  <c:v>#N/A</c:v>
                </c:pt>
                <c:pt idx="5">
                  <c:v>1.5</c:v>
                </c:pt>
                <c:pt idx="6">
                  <c:v>#N/A</c:v>
                </c:pt>
                <c:pt idx="7">
                  <c:v>1.36</c:v>
                </c:pt>
                <c:pt idx="8">
                  <c:v>#N/A</c:v>
                </c:pt>
                <c:pt idx="9">
                  <c:v>1.1100000000000001</c:v>
                </c:pt>
              </c:numCache>
            </c:numRef>
          </c:val>
          <c:extLst xmlns:c16r2="http://schemas.microsoft.com/office/drawing/2015/06/chart">
            <c:ext xmlns:c16="http://schemas.microsoft.com/office/drawing/2014/chart" uri="{C3380CC4-5D6E-409C-BE32-E72D297353CC}">
              <c16:uniqueId val="{00000006-21C6-48D3-B858-3C34E7A59AE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1.1200000000000001</c:v>
                </c:pt>
                <c:pt idx="6">
                  <c:v>#N/A</c:v>
                </c:pt>
                <c:pt idx="7">
                  <c:v>3.13</c:v>
                </c:pt>
                <c:pt idx="8">
                  <c:v>#N/A</c:v>
                </c:pt>
                <c:pt idx="9">
                  <c:v>2.33</c:v>
                </c:pt>
              </c:numCache>
            </c:numRef>
          </c:val>
          <c:extLst xmlns:c16r2="http://schemas.microsoft.com/office/drawing/2015/06/chart">
            <c:ext xmlns:c16="http://schemas.microsoft.com/office/drawing/2014/chart" uri="{C3380CC4-5D6E-409C-BE32-E72D297353CC}">
              <c16:uniqueId val="{00000007-21C6-48D3-B858-3C34E7A59AE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2.2599999999999998</c:v>
                </c:pt>
                <c:pt idx="2">
                  <c:v>#N/A</c:v>
                </c:pt>
                <c:pt idx="3">
                  <c:v>2.83</c:v>
                </c:pt>
                <c:pt idx="4">
                  <c:v>#N/A</c:v>
                </c:pt>
                <c:pt idx="5">
                  <c:v>1.25</c:v>
                </c:pt>
                <c:pt idx="6">
                  <c:v>#N/A</c:v>
                </c:pt>
                <c:pt idx="7">
                  <c:v>2.5</c:v>
                </c:pt>
                <c:pt idx="8">
                  <c:v>#N/A</c:v>
                </c:pt>
                <c:pt idx="9">
                  <c:v>2.78</c:v>
                </c:pt>
              </c:numCache>
            </c:numRef>
          </c:val>
          <c:extLst xmlns:c16r2="http://schemas.microsoft.com/office/drawing/2015/06/chart">
            <c:ext xmlns:c16="http://schemas.microsoft.com/office/drawing/2014/chart" uri="{C3380CC4-5D6E-409C-BE32-E72D297353CC}">
              <c16:uniqueId val="{00000008-21C6-48D3-B858-3C34E7A59AE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19.93</c:v>
                </c:pt>
                <c:pt idx="2">
                  <c:v>#N/A</c:v>
                </c:pt>
                <c:pt idx="3">
                  <c:v>18.899999999999999</c:v>
                </c:pt>
                <c:pt idx="4">
                  <c:v>#N/A</c:v>
                </c:pt>
                <c:pt idx="5">
                  <c:v>18.55</c:v>
                </c:pt>
                <c:pt idx="6">
                  <c:v>#N/A</c:v>
                </c:pt>
                <c:pt idx="7">
                  <c:v>17.309999999999999</c:v>
                </c:pt>
                <c:pt idx="8">
                  <c:v>#N/A</c:v>
                </c:pt>
                <c:pt idx="9">
                  <c:v>14.99</c:v>
                </c:pt>
              </c:numCache>
            </c:numRef>
          </c:val>
          <c:extLst xmlns:c16r2="http://schemas.microsoft.com/office/drawing/2015/06/chart">
            <c:ext xmlns:c16="http://schemas.microsoft.com/office/drawing/2014/chart" uri="{C3380CC4-5D6E-409C-BE32-E72D297353CC}">
              <c16:uniqueId val="{00000009-21C6-48D3-B858-3C34E7A59AE3}"/>
            </c:ext>
          </c:extLst>
        </c:ser>
        <c:dLbls>
          <c:showLegendKey val="0"/>
          <c:showVal val="0"/>
          <c:showCatName val="0"/>
          <c:showSerName val="0"/>
          <c:showPercent val="0"/>
          <c:showBubbleSize val="0"/>
        </c:dLbls>
        <c:gapWidth val="150"/>
        <c:overlap val="100"/>
        <c:axId val="479816528"/>
        <c:axId val="479816912"/>
      </c:barChart>
      <c:catAx>
        <c:axId val="47981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9816912"/>
        <c:crosses val="autoZero"/>
        <c:auto val="1"/>
        <c:lblAlgn val="ctr"/>
        <c:lblOffset val="100"/>
        <c:tickLblSkip val="1"/>
        <c:tickMarkSkip val="1"/>
        <c:noMultiLvlLbl val="0"/>
      </c:catAx>
      <c:valAx>
        <c:axId val="47981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816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1844</c:v>
                </c:pt>
                <c:pt idx="5">
                  <c:v>1944</c:v>
                </c:pt>
                <c:pt idx="8">
                  <c:v>2096</c:v>
                </c:pt>
                <c:pt idx="11">
                  <c:v>2061</c:v>
                </c:pt>
                <c:pt idx="14">
                  <c:v>2090</c:v>
                </c:pt>
              </c:numCache>
            </c:numRef>
          </c:val>
          <c:extLst xmlns:c16r2="http://schemas.microsoft.com/office/drawing/2015/06/chart">
            <c:ext xmlns:c16="http://schemas.microsoft.com/office/drawing/2014/chart" uri="{C3380CC4-5D6E-409C-BE32-E72D297353CC}">
              <c16:uniqueId val="{00000000-6361-49AA-8F69-2CA4EFD4EB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361-49AA-8F69-2CA4EFD4EB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361-49AA-8F69-2CA4EFD4EB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25</c:v>
                </c:pt>
                <c:pt idx="3">
                  <c:v>172</c:v>
                </c:pt>
                <c:pt idx="6">
                  <c:v>389</c:v>
                </c:pt>
                <c:pt idx="9">
                  <c:v>381</c:v>
                </c:pt>
                <c:pt idx="12">
                  <c:v>402</c:v>
                </c:pt>
              </c:numCache>
            </c:numRef>
          </c:val>
          <c:extLst xmlns:c16r2="http://schemas.microsoft.com/office/drawing/2015/06/chart">
            <c:ext xmlns:c16="http://schemas.microsoft.com/office/drawing/2014/chart" uri="{C3380CC4-5D6E-409C-BE32-E72D297353CC}">
              <c16:uniqueId val="{00000003-6361-49AA-8F69-2CA4EFD4EB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116</c:v>
                </c:pt>
                <c:pt idx="3">
                  <c:v>109</c:v>
                </c:pt>
                <c:pt idx="6">
                  <c:v>69</c:v>
                </c:pt>
                <c:pt idx="9">
                  <c:v>74</c:v>
                </c:pt>
                <c:pt idx="12">
                  <c:v>78</c:v>
                </c:pt>
              </c:numCache>
            </c:numRef>
          </c:val>
          <c:extLst xmlns:c16r2="http://schemas.microsoft.com/office/drawing/2015/06/chart">
            <c:ext xmlns:c16="http://schemas.microsoft.com/office/drawing/2014/chart" uri="{C3380CC4-5D6E-409C-BE32-E72D297353CC}">
              <c16:uniqueId val="{00000004-6361-49AA-8F69-2CA4EFD4EB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361-49AA-8F69-2CA4EFD4EB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361-49AA-8F69-2CA4EFD4EB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2955</c:v>
                </c:pt>
                <c:pt idx="3">
                  <c:v>2822</c:v>
                </c:pt>
                <c:pt idx="6">
                  <c:v>2921</c:v>
                </c:pt>
                <c:pt idx="9">
                  <c:v>2930</c:v>
                </c:pt>
                <c:pt idx="12">
                  <c:v>2664</c:v>
                </c:pt>
              </c:numCache>
            </c:numRef>
          </c:val>
          <c:extLst xmlns:c16r2="http://schemas.microsoft.com/office/drawing/2015/06/chart">
            <c:ext xmlns:c16="http://schemas.microsoft.com/office/drawing/2014/chart" uri="{C3380CC4-5D6E-409C-BE32-E72D297353CC}">
              <c16:uniqueId val="{00000007-6361-49AA-8F69-2CA4EFD4EB82}"/>
            </c:ext>
          </c:extLst>
        </c:ser>
        <c:dLbls>
          <c:showLegendKey val="0"/>
          <c:showVal val="0"/>
          <c:showCatName val="0"/>
          <c:showSerName val="0"/>
          <c:showPercent val="0"/>
          <c:showBubbleSize val="0"/>
        </c:dLbls>
        <c:gapWidth val="100"/>
        <c:overlap val="100"/>
        <c:axId val="482660392"/>
        <c:axId val="482660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1252</c:v>
                </c:pt>
                <c:pt idx="2">
                  <c:v>#N/A</c:v>
                </c:pt>
                <c:pt idx="3">
                  <c:v>#N/A</c:v>
                </c:pt>
                <c:pt idx="4">
                  <c:v>1159</c:v>
                </c:pt>
                <c:pt idx="5">
                  <c:v>#N/A</c:v>
                </c:pt>
                <c:pt idx="6">
                  <c:v>#N/A</c:v>
                </c:pt>
                <c:pt idx="7">
                  <c:v>1283</c:v>
                </c:pt>
                <c:pt idx="8">
                  <c:v>#N/A</c:v>
                </c:pt>
                <c:pt idx="9">
                  <c:v>#N/A</c:v>
                </c:pt>
                <c:pt idx="10">
                  <c:v>1324</c:v>
                </c:pt>
                <c:pt idx="11">
                  <c:v>#N/A</c:v>
                </c:pt>
                <c:pt idx="12">
                  <c:v>#N/A</c:v>
                </c:pt>
                <c:pt idx="13">
                  <c:v>1054</c:v>
                </c:pt>
                <c:pt idx="14">
                  <c:v>#N/A</c:v>
                </c:pt>
              </c:numCache>
            </c:numRef>
          </c:val>
          <c:smooth val="0"/>
          <c:extLst xmlns:c16r2="http://schemas.microsoft.com/office/drawing/2015/06/chart">
            <c:ext xmlns:c16="http://schemas.microsoft.com/office/drawing/2014/chart" uri="{C3380CC4-5D6E-409C-BE32-E72D297353CC}">
              <c16:uniqueId val="{00000008-6361-49AA-8F69-2CA4EFD4EB82}"/>
            </c:ext>
          </c:extLst>
        </c:ser>
        <c:dLbls>
          <c:showLegendKey val="0"/>
          <c:showVal val="0"/>
          <c:showCatName val="0"/>
          <c:showSerName val="0"/>
          <c:showPercent val="0"/>
          <c:showBubbleSize val="0"/>
        </c:dLbls>
        <c:marker val="1"/>
        <c:smooth val="0"/>
        <c:axId val="482660392"/>
        <c:axId val="482660776"/>
      </c:lineChart>
      <c:catAx>
        <c:axId val="482660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2660776"/>
        <c:crosses val="autoZero"/>
        <c:auto val="1"/>
        <c:lblAlgn val="ctr"/>
        <c:lblOffset val="100"/>
        <c:tickLblSkip val="1"/>
        <c:tickMarkSkip val="1"/>
        <c:noMultiLvlLbl val="0"/>
      </c:catAx>
      <c:valAx>
        <c:axId val="482660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660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19125</c:v>
                </c:pt>
                <c:pt idx="5">
                  <c:v>19093</c:v>
                </c:pt>
                <c:pt idx="8">
                  <c:v>19147</c:v>
                </c:pt>
                <c:pt idx="11">
                  <c:v>19024</c:v>
                </c:pt>
                <c:pt idx="14">
                  <c:v>18569</c:v>
                </c:pt>
              </c:numCache>
            </c:numRef>
          </c:val>
          <c:extLst xmlns:c16r2="http://schemas.microsoft.com/office/drawing/2015/06/chart">
            <c:ext xmlns:c16="http://schemas.microsoft.com/office/drawing/2014/chart" uri="{C3380CC4-5D6E-409C-BE32-E72D297353CC}">
              <c16:uniqueId val="{00000000-12D4-492C-AA17-99BDE08058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6988</c:v>
                </c:pt>
                <c:pt idx="5">
                  <c:v>7241</c:v>
                </c:pt>
                <c:pt idx="8">
                  <c:v>7442</c:v>
                </c:pt>
                <c:pt idx="11">
                  <c:v>8221</c:v>
                </c:pt>
                <c:pt idx="14">
                  <c:v>8199</c:v>
                </c:pt>
              </c:numCache>
            </c:numRef>
          </c:val>
          <c:extLst xmlns:c16r2="http://schemas.microsoft.com/office/drawing/2015/06/chart">
            <c:ext xmlns:c16="http://schemas.microsoft.com/office/drawing/2014/chart" uri="{C3380CC4-5D6E-409C-BE32-E72D297353CC}">
              <c16:uniqueId val="{00000001-12D4-492C-AA17-99BDE08058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5978</c:v>
                </c:pt>
                <c:pt idx="5">
                  <c:v>6647</c:v>
                </c:pt>
                <c:pt idx="8">
                  <c:v>7112</c:v>
                </c:pt>
                <c:pt idx="11">
                  <c:v>7297</c:v>
                </c:pt>
                <c:pt idx="14">
                  <c:v>8226</c:v>
                </c:pt>
              </c:numCache>
            </c:numRef>
          </c:val>
          <c:extLst xmlns:c16r2="http://schemas.microsoft.com/office/drawing/2015/06/chart">
            <c:ext xmlns:c16="http://schemas.microsoft.com/office/drawing/2014/chart" uri="{C3380CC4-5D6E-409C-BE32-E72D297353CC}">
              <c16:uniqueId val="{00000002-12D4-492C-AA17-99BDE08058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2D4-492C-AA17-99BDE08058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2D4-492C-AA17-99BDE08058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2D4-492C-AA17-99BDE08058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3443</c:v>
                </c:pt>
                <c:pt idx="3">
                  <c:v>3491</c:v>
                </c:pt>
                <c:pt idx="6">
                  <c:v>3563</c:v>
                </c:pt>
                <c:pt idx="9">
                  <c:v>3695</c:v>
                </c:pt>
                <c:pt idx="12">
                  <c:v>3982</c:v>
                </c:pt>
              </c:numCache>
            </c:numRef>
          </c:val>
          <c:extLst xmlns:c16r2="http://schemas.microsoft.com/office/drawing/2015/06/chart">
            <c:ext xmlns:c16="http://schemas.microsoft.com/office/drawing/2014/chart" uri="{C3380CC4-5D6E-409C-BE32-E72D297353CC}">
              <c16:uniqueId val="{00000006-12D4-492C-AA17-99BDE08058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5251</c:v>
                </c:pt>
                <c:pt idx="3">
                  <c:v>5121</c:v>
                </c:pt>
                <c:pt idx="6">
                  <c:v>4742</c:v>
                </c:pt>
                <c:pt idx="9">
                  <c:v>4346</c:v>
                </c:pt>
                <c:pt idx="12">
                  <c:v>3940</c:v>
                </c:pt>
              </c:numCache>
            </c:numRef>
          </c:val>
          <c:extLst xmlns:c16r2="http://schemas.microsoft.com/office/drawing/2015/06/chart">
            <c:ext xmlns:c16="http://schemas.microsoft.com/office/drawing/2014/chart" uri="{C3380CC4-5D6E-409C-BE32-E72D297353CC}">
              <c16:uniqueId val="{00000007-12D4-492C-AA17-99BDE08058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1076</c:v>
                </c:pt>
                <c:pt idx="3">
                  <c:v>1004</c:v>
                </c:pt>
                <c:pt idx="6">
                  <c:v>798</c:v>
                </c:pt>
                <c:pt idx="9">
                  <c:v>705</c:v>
                </c:pt>
                <c:pt idx="12">
                  <c:v>665</c:v>
                </c:pt>
              </c:numCache>
            </c:numRef>
          </c:val>
          <c:extLst xmlns:c16r2="http://schemas.microsoft.com/office/drawing/2015/06/chart">
            <c:ext xmlns:c16="http://schemas.microsoft.com/office/drawing/2014/chart" uri="{C3380CC4-5D6E-409C-BE32-E72D297353CC}">
              <c16:uniqueId val="{00000008-12D4-492C-AA17-99BDE08058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9042</c:v>
                </c:pt>
                <c:pt idx="3">
                  <c:v>8243</c:v>
                </c:pt>
                <c:pt idx="6">
                  <c:v>7599</c:v>
                </c:pt>
                <c:pt idx="9">
                  <c:v>6999</c:v>
                </c:pt>
                <c:pt idx="12">
                  <c:v>6123</c:v>
                </c:pt>
              </c:numCache>
            </c:numRef>
          </c:val>
          <c:extLst xmlns:c16r2="http://schemas.microsoft.com/office/drawing/2015/06/chart">
            <c:ext xmlns:c16="http://schemas.microsoft.com/office/drawing/2014/chart" uri="{C3380CC4-5D6E-409C-BE32-E72D297353CC}">
              <c16:uniqueId val="{00000009-12D4-492C-AA17-99BDE08058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28997</c:v>
                </c:pt>
                <c:pt idx="3">
                  <c:v>28629</c:v>
                </c:pt>
                <c:pt idx="6">
                  <c:v>28302</c:v>
                </c:pt>
                <c:pt idx="9">
                  <c:v>28228</c:v>
                </c:pt>
                <c:pt idx="12">
                  <c:v>28366</c:v>
                </c:pt>
              </c:numCache>
            </c:numRef>
          </c:val>
          <c:extLst xmlns:c16r2="http://schemas.microsoft.com/office/drawing/2015/06/chart">
            <c:ext xmlns:c16="http://schemas.microsoft.com/office/drawing/2014/chart" uri="{C3380CC4-5D6E-409C-BE32-E72D297353CC}">
              <c16:uniqueId val="{0000000A-12D4-492C-AA17-99BDE080583F}"/>
            </c:ext>
          </c:extLst>
        </c:ser>
        <c:dLbls>
          <c:showLegendKey val="0"/>
          <c:showVal val="0"/>
          <c:showCatName val="0"/>
          <c:showSerName val="0"/>
          <c:showPercent val="0"/>
          <c:showBubbleSize val="0"/>
        </c:dLbls>
        <c:gapWidth val="100"/>
        <c:overlap val="100"/>
        <c:axId val="484054944"/>
        <c:axId val="484047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15719</c:v>
                </c:pt>
                <c:pt idx="2">
                  <c:v>#N/A</c:v>
                </c:pt>
                <c:pt idx="3">
                  <c:v>#N/A</c:v>
                </c:pt>
                <c:pt idx="4">
                  <c:v>13506</c:v>
                </c:pt>
                <c:pt idx="5">
                  <c:v>#N/A</c:v>
                </c:pt>
                <c:pt idx="6">
                  <c:v>#N/A</c:v>
                </c:pt>
                <c:pt idx="7">
                  <c:v>11304</c:v>
                </c:pt>
                <c:pt idx="8">
                  <c:v>#N/A</c:v>
                </c:pt>
                <c:pt idx="9">
                  <c:v>#N/A</c:v>
                </c:pt>
                <c:pt idx="10">
                  <c:v>9432</c:v>
                </c:pt>
                <c:pt idx="11">
                  <c:v>#N/A</c:v>
                </c:pt>
                <c:pt idx="12">
                  <c:v>#N/A</c:v>
                </c:pt>
                <c:pt idx="13">
                  <c:v>8084</c:v>
                </c:pt>
                <c:pt idx="14">
                  <c:v>#N/A</c:v>
                </c:pt>
              </c:numCache>
            </c:numRef>
          </c:val>
          <c:smooth val="0"/>
          <c:extLst xmlns:c16r2="http://schemas.microsoft.com/office/drawing/2015/06/chart">
            <c:ext xmlns:c16="http://schemas.microsoft.com/office/drawing/2014/chart" uri="{C3380CC4-5D6E-409C-BE32-E72D297353CC}">
              <c16:uniqueId val="{0000000B-12D4-492C-AA17-99BDE080583F}"/>
            </c:ext>
          </c:extLst>
        </c:ser>
        <c:dLbls>
          <c:showLegendKey val="0"/>
          <c:showVal val="0"/>
          <c:showCatName val="0"/>
          <c:showSerName val="0"/>
          <c:showPercent val="0"/>
          <c:showBubbleSize val="0"/>
        </c:dLbls>
        <c:marker val="1"/>
        <c:smooth val="0"/>
        <c:axId val="484054944"/>
        <c:axId val="484047176"/>
      </c:lineChart>
      <c:catAx>
        <c:axId val="48405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4047176"/>
        <c:crosses val="autoZero"/>
        <c:auto val="1"/>
        <c:lblAlgn val="ctr"/>
        <c:lblOffset val="100"/>
        <c:tickLblSkip val="1"/>
        <c:tickMarkSkip val="1"/>
        <c:noMultiLvlLbl val="0"/>
      </c:catAx>
      <c:valAx>
        <c:axId val="484047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05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3826</c:v>
                </c:pt>
                <c:pt idx="1">
                  <c:v>3917</c:v>
                </c:pt>
                <c:pt idx="2">
                  <c:v>4107</c:v>
                </c:pt>
              </c:numCache>
            </c:numRef>
          </c:val>
          <c:extLst xmlns:c16r2="http://schemas.microsoft.com/office/drawing/2015/06/chart">
            <c:ext xmlns:c16="http://schemas.microsoft.com/office/drawing/2014/chart" uri="{C3380CC4-5D6E-409C-BE32-E72D297353CC}">
              <c16:uniqueId val="{00000000-0047-4014-9155-02E9B51C22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654</c:v>
                </c:pt>
                <c:pt idx="1">
                  <c:v>654</c:v>
                </c:pt>
                <c:pt idx="2">
                  <c:v>985</c:v>
                </c:pt>
              </c:numCache>
            </c:numRef>
          </c:val>
          <c:extLst xmlns:c16r2="http://schemas.microsoft.com/office/drawing/2015/06/chart">
            <c:ext xmlns:c16="http://schemas.microsoft.com/office/drawing/2014/chart" uri="{C3380CC4-5D6E-409C-BE32-E72D297353CC}">
              <c16:uniqueId val="{00000001-0047-4014-9155-02E9B51C22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2071</c:v>
                </c:pt>
                <c:pt idx="1">
                  <c:v>2058</c:v>
                </c:pt>
                <c:pt idx="2">
                  <c:v>2367</c:v>
                </c:pt>
              </c:numCache>
            </c:numRef>
          </c:val>
          <c:extLst xmlns:c16r2="http://schemas.microsoft.com/office/drawing/2015/06/chart">
            <c:ext xmlns:c16="http://schemas.microsoft.com/office/drawing/2014/chart" uri="{C3380CC4-5D6E-409C-BE32-E72D297353CC}">
              <c16:uniqueId val="{00000002-0047-4014-9155-02E9B51C2216}"/>
            </c:ext>
          </c:extLst>
        </c:ser>
        <c:dLbls>
          <c:showLegendKey val="0"/>
          <c:showVal val="0"/>
          <c:showCatName val="0"/>
          <c:showSerName val="0"/>
          <c:showPercent val="0"/>
          <c:showBubbleSize val="0"/>
        </c:dLbls>
        <c:gapWidth val="120"/>
        <c:overlap val="100"/>
        <c:axId val="487923264"/>
        <c:axId val="477101784"/>
      </c:barChart>
      <c:catAx>
        <c:axId val="48792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7101784"/>
        <c:crosses val="autoZero"/>
        <c:auto val="1"/>
        <c:lblAlgn val="ctr"/>
        <c:lblOffset val="100"/>
        <c:tickLblSkip val="1"/>
        <c:tickMarkSkip val="1"/>
        <c:noMultiLvlLbl val="0"/>
      </c:catAx>
      <c:valAx>
        <c:axId val="477101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792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年度における実質公債費比率は</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％となっており、令和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年と比較して</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しかし今後は施設の新設・更新のための起債が見込まれるため、実質公債費比率の悪化が予想される。また実質公債費比率は、類似団体内平均値と比較すると依然として高い比率となっているため、引き続き、市債の新規発行の抑制や低利率での借入を行うなど、比率の過度な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endParaRPr kumimoji="1" lang="en-US" altLang="ja-JP" sz="1400">
            <a:latin typeface="ＭＳ ゴシック" pitchFamily="49" charset="-128"/>
            <a:ea typeface="ＭＳ ゴシック" pitchFamily="49" charset="-128"/>
          </a:endParaRPr>
        </a:p>
        <a:p>
          <a:endParaRPr kumimoji="1" lang="ja-JP" altLang="en-US" sz="105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年度における将来負担比率は</a:t>
          </a:r>
          <a:r>
            <a:rPr kumimoji="1" lang="en-US" altLang="ja-JP" sz="1100">
              <a:latin typeface="ＭＳ ゴシック" pitchFamily="49" charset="-128"/>
              <a:ea typeface="ＭＳ ゴシック" pitchFamily="49" charset="-128"/>
            </a:rPr>
            <a:t>55.5</a:t>
          </a:r>
          <a:r>
            <a:rPr kumimoji="1" lang="ja-JP" altLang="en-US" sz="1100">
              <a:latin typeface="ＭＳ ゴシック" pitchFamily="49" charset="-128"/>
              <a:ea typeface="ＭＳ ゴシック" pitchFamily="49" charset="-128"/>
            </a:rPr>
            <a:t>％となっており、令和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年度と比較して</a:t>
          </a:r>
          <a:r>
            <a:rPr kumimoji="1" lang="en-US" altLang="ja-JP" sz="1100">
              <a:latin typeface="ＭＳ ゴシック" pitchFamily="49" charset="-128"/>
              <a:ea typeface="ＭＳ ゴシック" pitchFamily="49" charset="-128"/>
            </a:rPr>
            <a:t>13.9</a:t>
          </a:r>
          <a:r>
            <a:rPr kumimoji="1" lang="ja-JP" altLang="en-US" sz="1100">
              <a:latin typeface="ＭＳ ゴシック" pitchFamily="49" charset="-128"/>
              <a:ea typeface="ＭＳ ゴシック" pitchFamily="49" charset="-128"/>
            </a:rPr>
            <a:t>ポイント改善したが、全国的に見てもいまだ非常に高い数値となっている。この要因としては、大規模な都市基盤整備に伴う市債の発行や、土地開発公社において、市の財政規模に見合わない用地取得を行ったことにより、多額の負債を抱えたことが挙げられる。</a:t>
          </a:r>
        </a:p>
        <a:p>
          <a:r>
            <a:rPr kumimoji="1" lang="ja-JP" altLang="en-US" sz="1100">
              <a:latin typeface="ＭＳ ゴシック" pitchFamily="49" charset="-128"/>
              <a:ea typeface="ＭＳ ゴシック" pitchFamily="49" charset="-128"/>
            </a:rPr>
            <a:t>　近年は公社用地の計画的な買戻し等を行った結果、順調に比率は低下しており、一般会計における負債額や、公社の簿価額は縮減しており、将来負担比率の分子は縮小傾向にある。</a:t>
          </a:r>
        </a:p>
        <a:p>
          <a:r>
            <a:rPr kumimoji="1" lang="ja-JP" altLang="en-US" sz="1100">
              <a:latin typeface="ＭＳ ゴシック" pitchFamily="49" charset="-128"/>
              <a:ea typeface="ＭＳ ゴシック" pitchFamily="49" charset="-128"/>
            </a:rPr>
            <a:t>　また、一部事務組合で、ごみ処理場整備に係る地方債を発行したことから平成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から組合等負担等見込額が増加したが、元金償還が開始したことから一定減少している。また、公社用地の計画的な買戻しを継続していることや基金の積立により基金残高が増加した結果、将来負担比率の分子は減少した。</a:t>
          </a:r>
        </a:p>
        <a:p>
          <a:r>
            <a:rPr kumimoji="1" lang="ja-JP" altLang="en-US" sz="1100">
              <a:latin typeface="ＭＳ ゴシック" pitchFamily="49" charset="-128"/>
              <a:ea typeface="ＭＳ ゴシック" pitchFamily="49" charset="-128"/>
            </a:rPr>
            <a:t>　しかしながら、将来的には、老朽化した施設の更新や長寿命化等の費用について、新たな市債の発行や基金の取り崩しなどによる比率の悪化が見込まれるところであり、今後も土地開発公社の健全化を進めつつ、新規の公共投資については選択と集中を行うことで、市民サービスへの投資を行いながら、数値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大阪府交野市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これは、取り崩しにより地域保全整備基金で約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万円、社会福祉事業基金で約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万円基金の減少があったものの、財政調整基金で約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万円、公債費管理基金で約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万円、公共施設等整備基金で約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施設の老朽化対策や社会保障経費の増加により、基金残高の減少が見込まれるが、安定的な財政運営を維持するためにも、実質赤字比率の早期健全化基準である標準財政規模の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％（令和元年度基準）を上回る、弾力的な予算編成が可能な残高の確保を目指している。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地域保全整備基金：市域内における自然環境を保護育成し、健康で文化的な都市環境の形成と良好な生活環境を保全する事業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社会福祉事業基金：社会福祉事業を目的とする寄付金を財源とした社会福祉事業全般を推進する事業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公共施設等整備基金：公共施設等の整備及び維持改修を円滑かつ効率的に行うための事業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地域保全整備基金：区画整理事業等に対する財源として取崩しを行ったことにより、約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社会福祉事業基金：高齢者・障がい者等外出支援事業に対する財源として取崩しを行ったことにより、約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公共施設等整備基金：公用施設の整備及び維持改修を円滑かつ効率的に行うための積立により、約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地域保全整備基金：第二京阪道路沿道の区画整理事業や空き家対策等の財源とするため、活用を見込んでいる。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公共施設等整備基金：公共施設の老朽化の財源として活用する。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災害対策基金：大規模災害に対応する財源を確保するために、必要額を見込んで計画的に積立を進める予定としている。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億円となっており、地方財政法に基づく決算剰余金の積立及び財産運用収入、寄附金の受入等を行ったことから、令和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交野市財政運営基本方針に基づき、今後の社会変動や緊急課題に対応するほか、年度間の財源調整という観点からも、年度末において少なくとも標準財政規模の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割以上を確保していく。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万円となっており、地方交付税で臨時的に措置された臨時財政対策債償還費の算定額を積み立てたことから、令和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交野市財政運営基本方針に基づき、施設の整備のために起こす地方債の償還財源をあらかじめ確保することを目的としていることから、今後の施設整備の状況を考慮のうえ残高の維持に努める。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77,431
76,834
25.55
31,703,468
31,093,828
451,006
16,190,465
28,366,017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本市には主要な産業・大型事業所等がなく、市税に占める法人税の割合が低くなっているため、景気の影響等における法人税収入の大幅な増減等はない。</a:t>
          </a:r>
        </a:p>
        <a:p>
          <a:r>
            <a:rPr kumimoji="1" lang="ja-JP" altLang="en-US" sz="1150">
              <a:latin typeface="ＭＳ Ｐゴシック" panose="020B0600070205080204" pitchFamily="50" charset="-128"/>
              <a:ea typeface="ＭＳ Ｐゴシック" panose="020B0600070205080204" pitchFamily="50" charset="-128"/>
            </a:rPr>
            <a:t>　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年度については新型コロナウイルス感染症の影響により、個人市民税が減収となるなど、市税収入全体は減少し、歳出において物件費及び扶助費の需要額が増加したことにより、財政力指数は令和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年度から</a:t>
          </a:r>
          <a:r>
            <a:rPr kumimoji="1" lang="en-US" altLang="ja-JP" sz="1150">
              <a:latin typeface="ＭＳ Ｐゴシック" panose="020B0600070205080204" pitchFamily="50" charset="-128"/>
              <a:ea typeface="ＭＳ Ｐゴシック" panose="020B0600070205080204" pitchFamily="50" charset="-128"/>
            </a:rPr>
            <a:t>0.02</a:t>
          </a:r>
          <a:r>
            <a:rPr kumimoji="1" lang="ja-JP" altLang="en-US" sz="1150">
              <a:latin typeface="ＭＳ Ｐゴシック" panose="020B0600070205080204" pitchFamily="50" charset="-128"/>
              <a:ea typeface="ＭＳ Ｐゴシック" panose="020B0600070205080204" pitchFamily="50" charset="-128"/>
            </a:rPr>
            <a:t>ポイント減少となり、財政基盤がぜい弱である状態が続いている。</a:t>
          </a:r>
        </a:p>
        <a:p>
          <a:r>
            <a:rPr kumimoji="1" lang="ja-JP" altLang="en-US" sz="1150">
              <a:latin typeface="ＭＳ Ｐゴシック" panose="020B0600070205080204" pitchFamily="50" charset="-128"/>
              <a:ea typeface="ＭＳ Ｐゴシック" panose="020B0600070205080204" pitchFamily="50" charset="-128"/>
            </a:rPr>
            <a:t>　今後も、税や保険料等の徴収体制の強化など歳入の確保に努め、併せて、民間活力の導入や補助事業の標準化など、歳出削減を進め、財政基盤の強化に努める。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42</xdr:row>
      <xdr:rowOff>5292</xdr:rowOff>
    </xdr:to>
    <xdr:cxnSp macro="">
      <xdr:nvCxnSpPr>
        <xdr:cNvPr id="69" name="直線コネクタ 68"/>
        <xdr:cNvCxnSpPr/>
      </xdr:nvCxnSpPr>
      <xdr:spPr>
        <a:xfrm>
          <a:off x="4114800" y="71659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136525</xdr:rowOff>
    </xdr:to>
    <xdr:cxnSp macro="">
      <xdr:nvCxnSpPr>
        <xdr:cNvPr id="72" name="直線コネクタ 71"/>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5" name="直線コネクタ 74"/>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136525</xdr:rowOff>
    </xdr:to>
    <xdr:cxnSp macro="">
      <xdr:nvCxnSpPr>
        <xdr:cNvPr id="78" name="直線コネクタ 77"/>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91" name="テキスト ボックス 90"/>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93" name="テキスト ボックス 92"/>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95" name="テキスト ボックス 94"/>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97" name="テキスト ボックス 96"/>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歳出において物件費及び扶助費の増加があったものの、歳入において地方交付税及び地方消費税交付金等の経常一般財源が増加したことにより令和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本市において、経常収支比率を押し上げる要因となっている土地開発公社の健全化を、市債に頼って進めているため、公債費が多額となっているが、今後も将来の公債費推移を見据え、市債発行を極力抑制するとともに、民間活力の導入や補助事業の標準化を行い、経常経費の削減を進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58674</xdr:rowOff>
    </xdr:from>
    <xdr:to>
      <xdr:col>23</xdr:col>
      <xdr:colOff>133350</xdr:colOff>
      <xdr:row>65</xdr:row>
      <xdr:rowOff>22352</xdr:rowOff>
    </xdr:to>
    <xdr:cxnSp macro="">
      <xdr:nvCxnSpPr>
        <xdr:cNvPr id="130" name="直線コネクタ 129"/>
        <xdr:cNvCxnSpPr/>
      </xdr:nvCxnSpPr>
      <xdr:spPr>
        <a:xfrm flipV="1">
          <a:off x="4114800" y="1103147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22352</xdr:rowOff>
    </xdr:from>
    <xdr:to>
      <xdr:col>19</xdr:col>
      <xdr:colOff>133350</xdr:colOff>
      <xdr:row>66</xdr:row>
      <xdr:rowOff>87376</xdr:rowOff>
    </xdr:to>
    <xdr:cxnSp macro="">
      <xdr:nvCxnSpPr>
        <xdr:cNvPr id="133" name="直線コネクタ 132"/>
        <xdr:cNvCxnSpPr/>
      </xdr:nvCxnSpPr>
      <xdr:spPr>
        <a:xfrm flipV="1">
          <a:off x="3225800" y="11166602"/>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128524</xdr:rowOff>
    </xdr:from>
    <xdr:to>
      <xdr:col>15</xdr:col>
      <xdr:colOff>82550</xdr:colOff>
      <xdr:row>66</xdr:row>
      <xdr:rowOff>87376</xdr:rowOff>
    </xdr:to>
    <xdr:cxnSp macro="">
      <xdr:nvCxnSpPr>
        <xdr:cNvPr id="136" name="直線コネクタ 135"/>
        <xdr:cNvCxnSpPr/>
      </xdr:nvCxnSpPr>
      <xdr:spPr>
        <a:xfrm>
          <a:off x="2336800" y="1127277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114046</xdr:rowOff>
    </xdr:from>
    <xdr:to>
      <xdr:col>11</xdr:col>
      <xdr:colOff>31750</xdr:colOff>
      <xdr:row>65</xdr:row>
      <xdr:rowOff>128524</xdr:rowOff>
    </xdr:to>
    <xdr:cxnSp macro="">
      <xdr:nvCxnSpPr>
        <xdr:cNvPr id="139" name="直線コネクタ 138"/>
        <xdr:cNvCxnSpPr/>
      </xdr:nvCxnSpPr>
      <xdr:spPr>
        <a:xfrm>
          <a:off x="1447800" y="112582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7874</xdr:rowOff>
    </xdr:from>
    <xdr:to>
      <xdr:col>23</xdr:col>
      <xdr:colOff>184150</xdr:colOff>
      <xdr:row>64</xdr:row>
      <xdr:rowOff>109474</xdr:rowOff>
    </xdr:to>
    <xdr:sp macro="" textlink="">
      <xdr:nvSpPr>
        <xdr:cNvPr id="149" name="楕円 148"/>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151401</xdr:rowOff>
    </xdr:from>
    <xdr:ext cx="762000" cy="259045"/>
    <xdr:sp macro="" textlink="">
      <xdr:nvSpPr>
        <xdr:cNvPr id="150" name="財政構造の弾力性該当値テキスト"/>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143002</xdr:rowOff>
    </xdr:from>
    <xdr:to>
      <xdr:col>19</xdr:col>
      <xdr:colOff>184150</xdr:colOff>
      <xdr:row>65</xdr:row>
      <xdr:rowOff>73152</xdr:rowOff>
    </xdr:to>
    <xdr:sp macro="" textlink="">
      <xdr:nvSpPr>
        <xdr:cNvPr id="151" name="楕円 150"/>
        <xdr:cNvSpPr/>
      </xdr:nvSpPr>
      <xdr:spPr>
        <a:xfrm>
          <a:off x="4064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83329</xdr:rowOff>
    </xdr:from>
    <xdr:ext cx="736600" cy="259045"/>
    <xdr:sp macro="" textlink="">
      <xdr:nvSpPr>
        <xdr:cNvPr id="152" name="テキスト ボックス 151"/>
        <xdr:cNvSpPr txBox="1"/>
      </xdr:nvSpPr>
      <xdr:spPr>
        <a:xfrm>
          <a:off x="3733800" y="1088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36576</xdr:rowOff>
    </xdr:from>
    <xdr:to>
      <xdr:col>15</xdr:col>
      <xdr:colOff>133350</xdr:colOff>
      <xdr:row>66</xdr:row>
      <xdr:rowOff>138176</xdr:rowOff>
    </xdr:to>
    <xdr:sp macro="" textlink="">
      <xdr:nvSpPr>
        <xdr:cNvPr id="153" name="楕円 152"/>
        <xdr:cNvSpPr/>
      </xdr:nvSpPr>
      <xdr:spPr>
        <a:xfrm>
          <a:off x="3175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122953</xdr:rowOff>
    </xdr:from>
    <xdr:ext cx="762000" cy="259045"/>
    <xdr:sp macro="" textlink="">
      <xdr:nvSpPr>
        <xdr:cNvPr id="154" name="テキスト ボックス 153"/>
        <xdr:cNvSpPr txBox="1"/>
      </xdr:nvSpPr>
      <xdr:spPr>
        <a:xfrm>
          <a:off x="2844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77724</xdr:rowOff>
    </xdr:from>
    <xdr:to>
      <xdr:col>11</xdr:col>
      <xdr:colOff>82550</xdr:colOff>
      <xdr:row>66</xdr:row>
      <xdr:rowOff>7874</xdr:rowOff>
    </xdr:to>
    <xdr:sp macro="" textlink="">
      <xdr:nvSpPr>
        <xdr:cNvPr id="155" name="楕円 154"/>
        <xdr:cNvSpPr/>
      </xdr:nvSpPr>
      <xdr:spPr>
        <a:xfrm>
          <a:off x="2286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164101</xdr:rowOff>
    </xdr:from>
    <xdr:ext cx="762000" cy="259045"/>
    <xdr:sp macro="" textlink="">
      <xdr:nvSpPr>
        <xdr:cNvPr id="156" name="テキスト ボックス 155"/>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63246</xdr:rowOff>
    </xdr:from>
    <xdr:to>
      <xdr:col>7</xdr:col>
      <xdr:colOff>31750</xdr:colOff>
      <xdr:row>65</xdr:row>
      <xdr:rowOff>164846</xdr:rowOff>
    </xdr:to>
    <xdr:sp macro="" textlink="">
      <xdr:nvSpPr>
        <xdr:cNvPr id="157" name="楕円 156"/>
        <xdr:cNvSpPr/>
      </xdr:nvSpPr>
      <xdr:spPr>
        <a:xfrm>
          <a:off x="1397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149623</xdr:rowOff>
    </xdr:from>
    <xdr:ext cx="762000" cy="259045"/>
    <xdr:sp macro="" textlink="">
      <xdr:nvSpPr>
        <xdr:cNvPr id="158" name="テキスト ボックス 157"/>
        <xdr:cNvSpPr txBox="1"/>
      </xdr:nvSpPr>
      <xdr:spPr>
        <a:xfrm>
          <a:off x="1066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財政健全化の取り組みにより、人件費や経常的な需用費等の削減を進めていることから、類似団体内平均値を下回る数値で推移している。</a:t>
          </a:r>
        </a:p>
        <a:p>
          <a:r>
            <a:rPr kumimoji="1" lang="ja-JP" altLang="en-US" sz="1150">
              <a:latin typeface="ＭＳ Ｐゴシック" panose="020B0600070205080204" pitchFamily="50" charset="-128"/>
              <a:ea typeface="ＭＳ Ｐゴシック" panose="020B0600070205080204" pitchFamily="50" charset="-128"/>
            </a:rPr>
            <a:t>　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年度は新型コロナウイルス感染症に係る支出が増加したことにより令和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年度に比べて</a:t>
          </a:r>
          <a:r>
            <a:rPr kumimoji="1" lang="en-US" altLang="ja-JP" sz="1150">
              <a:latin typeface="ＭＳ Ｐゴシック" panose="020B0600070205080204" pitchFamily="50" charset="-128"/>
              <a:ea typeface="ＭＳ Ｐゴシック" panose="020B0600070205080204" pitchFamily="50" charset="-128"/>
            </a:rPr>
            <a:t>9,270</a:t>
          </a:r>
          <a:r>
            <a:rPr kumimoji="1" lang="ja-JP" altLang="en-US" sz="1150">
              <a:latin typeface="ＭＳ Ｐゴシック" panose="020B0600070205080204" pitchFamily="50" charset="-128"/>
              <a:ea typeface="ＭＳ Ｐゴシック" panose="020B0600070205080204" pitchFamily="50" charset="-128"/>
            </a:rPr>
            <a:t>円増加しているが、全国的にも伸びを見せている。</a:t>
          </a:r>
        </a:p>
        <a:p>
          <a:r>
            <a:rPr kumimoji="1" lang="ja-JP" altLang="en-US" sz="1150">
              <a:latin typeface="ＭＳ Ｐゴシック" panose="020B0600070205080204" pitchFamily="50" charset="-128"/>
              <a:ea typeface="ＭＳ Ｐゴシック" panose="020B0600070205080204" pitchFamily="50" charset="-128"/>
            </a:rPr>
            <a:t>　今後も計画的な職員採用や会計年度任用職員等の適正配置、民間活力の導入等により、人件費の抑制に努めるとともに、物品の一括調達や業務委託の一括発注など、コストを意識した契約手続きを行うことにより、物件費等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138154</xdr:rowOff>
    </xdr:from>
    <xdr:to>
      <xdr:col>23</xdr:col>
      <xdr:colOff>133350</xdr:colOff>
      <xdr:row>82</xdr:row>
      <xdr:rowOff>73220</xdr:rowOff>
    </xdr:to>
    <xdr:cxnSp macro="">
      <xdr:nvCxnSpPr>
        <xdr:cNvPr id="195" name="直線コネクタ 194"/>
        <xdr:cNvCxnSpPr/>
      </xdr:nvCxnSpPr>
      <xdr:spPr>
        <a:xfrm>
          <a:off x="4114800" y="14025604"/>
          <a:ext cx="838200" cy="10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11116</xdr:rowOff>
    </xdr:from>
    <xdr:to>
      <xdr:col>19</xdr:col>
      <xdr:colOff>133350</xdr:colOff>
      <xdr:row>81</xdr:row>
      <xdr:rowOff>138154</xdr:rowOff>
    </xdr:to>
    <xdr:cxnSp macro="">
      <xdr:nvCxnSpPr>
        <xdr:cNvPr id="198" name="直線コネクタ 197"/>
        <xdr:cNvCxnSpPr/>
      </xdr:nvCxnSpPr>
      <xdr:spPr>
        <a:xfrm>
          <a:off x="3225800" y="13898566"/>
          <a:ext cx="889000" cy="12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118459</xdr:rowOff>
    </xdr:from>
    <xdr:to>
      <xdr:col>15</xdr:col>
      <xdr:colOff>82550</xdr:colOff>
      <xdr:row>81</xdr:row>
      <xdr:rowOff>11116</xdr:rowOff>
    </xdr:to>
    <xdr:cxnSp macro="">
      <xdr:nvCxnSpPr>
        <xdr:cNvPr id="201" name="直線コネクタ 200"/>
        <xdr:cNvCxnSpPr/>
      </xdr:nvCxnSpPr>
      <xdr:spPr>
        <a:xfrm>
          <a:off x="2336800" y="13834459"/>
          <a:ext cx="889000" cy="6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103556</xdr:rowOff>
    </xdr:from>
    <xdr:to>
      <xdr:col>11</xdr:col>
      <xdr:colOff>31750</xdr:colOff>
      <xdr:row>80</xdr:row>
      <xdr:rowOff>118459</xdr:rowOff>
    </xdr:to>
    <xdr:cxnSp macro="">
      <xdr:nvCxnSpPr>
        <xdr:cNvPr id="204" name="直線コネクタ 203"/>
        <xdr:cNvCxnSpPr/>
      </xdr:nvCxnSpPr>
      <xdr:spPr>
        <a:xfrm>
          <a:off x="1447800" y="13819556"/>
          <a:ext cx="889000" cy="1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22420</xdr:rowOff>
    </xdr:from>
    <xdr:to>
      <xdr:col>23</xdr:col>
      <xdr:colOff>184150</xdr:colOff>
      <xdr:row>82</xdr:row>
      <xdr:rowOff>124020</xdr:rowOff>
    </xdr:to>
    <xdr:sp macro="" textlink="">
      <xdr:nvSpPr>
        <xdr:cNvPr id="214" name="楕円 213"/>
        <xdr:cNvSpPr/>
      </xdr:nvSpPr>
      <xdr:spPr>
        <a:xfrm>
          <a:off x="4902200" y="140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38947</xdr:rowOff>
    </xdr:from>
    <xdr:ext cx="762000" cy="259045"/>
    <xdr:sp macro="" textlink="">
      <xdr:nvSpPr>
        <xdr:cNvPr id="215" name="人件費・物件費等の状況該当値テキスト"/>
        <xdr:cNvSpPr txBox="1"/>
      </xdr:nvSpPr>
      <xdr:spPr>
        <a:xfrm>
          <a:off x="5041900" y="1392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87354</xdr:rowOff>
    </xdr:from>
    <xdr:to>
      <xdr:col>19</xdr:col>
      <xdr:colOff>184150</xdr:colOff>
      <xdr:row>82</xdr:row>
      <xdr:rowOff>17504</xdr:rowOff>
    </xdr:to>
    <xdr:sp macro="" textlink="">
      <xdr:nvSpPr>
        <xdr:cNvPr id="216" name="楕円 215"/>
        <xdr:cNvSpPr/>
      </xdr:nvSpPr>
      <xdr:spPr>
        <a:xfrm>
          <a:off x="4064000" y="1397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27681</xdr:rowOff>
    </xdr:from>
    <xdr:ext cx="736600" cy="259045"/>
    <xdr:sp macro="" textlink="">
      <xdr:nvSpPr>
        <xdr:cNvPr id="217" name="テキスト ボックス 216"/>
        <xdr:cNvSpPr txBox="1"/>
      </xdr:nvSpPr>
      <xdr:spPr>
        <a:xfrm>
          <a:off x="3733800" y="1374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131766</xdr:rowOff>
    </xdr:from>
    <xdr:to>
      <xdr:col>15</xdr:col>
      <xdr:colOff>133350</xdr:colOff>
      <xdr:row>81</xdr:row>
      <xdr:rowOff>61916</xdr:rowOff>
    </xdr:to>
    <xdr:sp macro="" textlink="">
      <xdr:nvSpPr>
        <xdr:cNvPr id="218" name="楕円 217"/>
        <xdr:cNvSpPr/>
      </xdr:nvSpPr>
      <xdr:spPr>
        <a:xfrm>
          <a:off x="3175000" y="1384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72093</xdr:rowOff>
    </xdr:from>
    <xdr:ext cx="762000" cy="259045"/>
    <xdr:sp macro="" textlink="">
      <xdr:nvSpPr>
        <xdr:cNvPr id="219" name="テキスト ボックス 218"/>
        <xdr:cNvSpPr txBox="1"/>
      </xdr:nvSpPr>
      <xdr:spPr>
        <a:xfrm>
          <a:off x="2844800" y="1361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67659</xdr:rowOff>
    </xdr:from>
    <xdr:to>
      <xdr:col>11</xdr:col>
      <xdr:colOff>82550</xdr:colOff>
      <xdr:row>80</xdr:row>
      <xdr:rowOff>169259</xdr:rowOff>
    </xdr:to>
    <xdr:sp macro="" textlink="">
      <xdr:nvSpPr>
        <xdr:cNvPr id="220" name="楕円 219"/>
        <xdr:cNvSpPr/>
      </xdr:nvSpPr>
      <xdr:spPr>
        <a:xfrm>
          <a:off x="2286000" y="137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7986</xdr:rowOff>
    </xdr:from>
    <xdr:ext cx="762000" cy="259045"/>
    <xdr:sp macro="" textlink="">
      <xdr:nvSpPr>
        <xdr:cNvPr id="221" name="テキスト ボックス 220"/>
        <xdr:cNvSpPr txBox="1"/>
      </xdr:nvSpPr>
      <xdr:spPr>
        <a:xfrm>
          <a:off x="1955800" y="1355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52756</xdr:rowOff>
    </xdr:from>
    <xdr:to>
      <xdr:col>7</xdr:col>
      <xdr:colOff>31750</xdr:colOff>
      <xdr:row>80</xdr:row>
      <xdr:rowOff>154356</xdr:rowOff>
    </xdr:to>
    <xdr:sp macro="" textlink="">
      <xdr:nvSpPr>
        <xdr:cNvPr id="222" name="楕円 221"/>
        <xdr:cNvSpPr/>
      </xdr:nvSpPr>
      <xdr:spPr>
        <a:xfrm>
          <a:off x="1397000" y="137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164533</xdr:rowOff>
    </xdr:from>
    <xdr:ext cx="762000" cy="259045"/>
    <xdr:sp macro="" textlink="">
      <xdr:nvSpPr>
        <xdr:cNvPr id="223" name="テキスト ボックス 222"/>
        <xdr:cNvSpPr txBox="1"/>
      </xdr:nvSpPr>
      <xdr:spPr>
        <a:xfrm>
          <a:off x="1066800" y="1353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これまで取り組んできた土地開発公社の健全化対策に加え、公共施設の老朽化対策の取組を進めるにあたり、財源不足が生じると見込まれることから、平成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月より給料月額</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％の減額を行っていたが、令和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年度（基準日令和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日）で減額措置が終了したため、令和元年度と比較して、</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今後も引き続き、適切な給与制度を運用し、全国的な水準を上回らない数値となるように努める。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84364</xdr:rowOff>
    </xdr:to>
    <xdr:cxnSp macro="">
      <xdr:nvCxnSpPr>
        <xdr:cNvPr id="259" name="直線コネクタ 258"/>
        <xdr:cNvCxnSpPr/>
      </xdr:nvCxnSpPr>
      <xdr:spPr>
        <a:xfrm>
          <a:off x="16179800" y="1482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86</xdr:row>
      <xdr:rowOff>84364</xdr:rowOff>
    </xdr:to>
    <xdr:cxnSp macro="">
      <xdr:nvCxnSpPr>
        <xdr:cNvPr id="262" name="直線コネクタ 261"/>
        <xdr:cNvCxnSpPr/>
      </xdr:nvCxnSpPr>
      <xdr:spPr>
        <a:xfrm>
          <a:off x="15290800" y="14380936"/>
          <a:ext cx="889000" cy="44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83</xdr:row>
      <xdr:rowOff>167821</xdr:rowOff>
    </xdr:to>
    <xdr:cxnSp macro="">
      <xdr:nvCxnSpPr>
        <xdr:cNvPr id="265" name="直線コネクタ 264"/>
        <xdr:cNvCxnSpPr/>
      </xdr:nvCxnSpPr>
      <xdr:spPr>
        <a:xfrm flipV="1">
          <a:off x="14401800" y="143809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87</xdr:row>
      <xdr:rowOff>154214</xdr:rowOff>
    </xdr:to>
    <xdr:cxnSp macro="">
      <xdr:nvCxnSpPr>
        <xdr:cNvPr id="268" name="直線コネクタ 267"/>
        <xdr:cNvCxnSpPr/>
      </xdr:nvCxnSpPr>
      <xdr:spPr>
        <a:xfrm flipV="1">
          <a:off x="13512800" y="14398171"/>
          <a:ext cx="889000" cy="67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8" name="楕円 277"/>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50091</xdr:rowOff>
    </xdr:from>
    <xdr:ext cx="762000" cy="259045"/>
    <xdr:sp macro="" textlink="">
      <xdr:nvSpPr>
        <xdr:cNvPr id="279" name="給与水準   （国との比較）該当値テキスト"/>
        <xdr:cNvSpPr txBox="1"/>
      </xdr:nvSpPr>
      <xdr:spPr>
        <a:xfrm>
          <a:off x="171069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80" name="楕円 279"/>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81" name="テキスト ボックス 280"/>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82" name="楕円 281"/>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83" name="テキスト ボックス 282"/>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4" name="楕円 283"/>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5" name="テキスト ボックス 284"/>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6" name="楕円 285"/>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7" name="テキスト ボックス 286"/>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第二次財政健全化計画に基づき、これまで職員数の適正化を図ってきた結果、人口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6.22</a:t>
          </a:r>
          <a:r>
            <a:rPr kumimoji="1" lang="ja-JP" altLang="en-US" sz="1300">
              <a:latin typeface="ＭＳ Ｐゴシック" panose="020B0600070205080204" pitchFamily="50" charset="-128"/>
              <a:ea typeface="ＭＳ Ｐゴシック" panose="020B0600070205080204" pitchFamily="50" charset="-128"/>
            </a:rPr>
            <a:t>人と、比較的低い水準となっている。この中には他市町村では一部事務組合化されていることが多い消防組織や直営で行っている給食調理、ごみ収集業務などの職員も含まれているため、一般行政職員で考えると、他市町村と比べてさらに低い水準であると言える。</a:t>
          </a:r>
        </a:p>
        <a:p>
          <a:r>
            <a:rPr kumimoji="1" lang="ja-JP" altLang="en-US" sz="1300">
              <a:latin typeface="ＭＳ Ｐゴシック" panose="020B0600070205080204" pitchFamily="50" charset="-128"/>
              <a:ea typeface="ＭＳ Ｐゴシック" panose="020B0600070205080204" pitchFamily="50" charset="-128"/>
            </a:rPr>
            <a:t>　今後は、民間活力の導入や効率化などの検討を行いつつ、定員管理の適正化に努める。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148061</xdr:rowOff>
    </xdr:from>
    <xdr:to>
      <xdr:col>81</xdr:col>
      <xdr:colOff>44450</xdr:colOff>
      <xdr:row>60</xdr:row>
      <xdr:rowOff>150071</xdr:rowOff>
    </xdr:to>
    <xdr:cxnSp macro="">
      <xdr:nvCxnSpPr>
        <xdr:cNvPr id="322" name="直線コネクタ 321"/>
        <xdr:cNvCxnSpPr/>
      </xdr:nvCxnSpPr>
      <xdr:spPr>
        <a:xfrm>
          <a:off x="16179800" y="10435061"/>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148061</xdr:rowOff>
    </xdr:from>
    <xdr:to>
      <xdr:col>77</xdr:col>
      <xdr:colOff>44450</xdr:colOff>
      <xdr:row>60</xdr:row>
      <xdr:rowOff>148061</xdr:rowOff>
    </xdr:to>
    <xdr:cxnSp macro="">
      <xdr:nvCxnSpPr>
        <xdr:cNvPr id="325" name="直線コネクタ 324"/>
        <xdr:cNvCxnSpPr/>
      </xdr:nvCxnSpPr>
      <xdr:spPr>
        <a:xfrm>
          <a:off x="15290800" y="1043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146050</xdr:rowOff>
    </xdr:from>
    <xdr:to>
      <xdr:col>72</xdr:col>
      <xdr:colOff>203200</xdr:colOff>
      <xdr:row>60</xdr:row>
      <xdr:rowOff>148061</xdr:rowOff>
    </xdr:to>
    <xdr:cxnSp macro="">
      <xdr:nvCxnSpPr>
        <xdr:cNvPr id="328" name="直線コネクタ 327"/>
        <xdr:cNvCxnSpPr/>
      </xdr:nvCxnSpPr>
      <xdr:spPr>
        <a:xfrm>
          <a:off x="14401800" y="1043305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140018</xdr:rowOff>
    </xdr:from>
    <xdr:to>
      <xdr:col>68</xdr:col>
      <xdr:colOff>152400</xdr:colOff>
      <xdr:row>60</xdr:row>
      <xdr:rowOff>146050</xdr:rowOff>
    </xdr:to>
    <xdr:cxnSp macro="">
      <xdr:nvCxnSpPr>
        <xdr:cNvPr id="331" name="直線コネクタ 330"/>
        <xdr:cNvCxnSpPr/>
      </xdr:nvCxnSpPr>
      <xdr:spPr>
        <a:xfrm>
          <a:off x="13512800" y="1042701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99271</xdr:rowOff>
    </xdr:from>
    <xdr:to>
      <xdr:col>81</xdr:col>
      <xdr:colOff>95250</xdr:colOff>
      <xdr:row>61</xdr:row>
      <xdr:rowOff>29421</xdr:rowOff>
    </xdr:to>
    <xdr:sp macro="" textlink="">
      <xdr:nvSpPr>
        <xdr:cNvPr id="341" name="楕円 340"/>
        <xdr:cNvSpPr/>
      </xdr:nvSpPr>
      <xdr:spPr>
        <a:xfrm>
          <a:off x="169672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115798</xdr:rowOff>
    </xdr:from>
    <xdr:ext cx="762000" cy="259045"/>
    <xdr:sp macro="" textlink="">
      <xdr:nvSpPr>
        <xdr:cNvPr id="342" name="定員管理の状況該当値テキスト"/>
        <xdr:cNvSpPr txBox="1"/>
      </xdr:nvSpPr>
      <xdr:spPr>
        <a:xfrm>
          <a:off x="17106900" y="1023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97261</xdr:rowOff>
    </xdr:from>
    <xdr:to>
      <xdr:col>77</xdr:col>
      <xdr:colOff>95250</xdr:colOff>
      <xdr:row>61</xdr:row>
      <xdr:rowOff>27411</xdr:rowOff>
    </xdr:to>
    <xdr:sp macro="" textlink="">
      <xdr:nvSpPr>
        <xdr:cNvPr id="343" name="楕円 342"/>
        <xdr:cNvSpPr/>
      </xdr:nvSpPr>
      <xdr:spPr>
        <a:xfrm>
          <a:off x="161290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37588</xdr:rowOff>
    </xdr:from>
    <xdr:ext cx="736600" cy="259045"/>
    <xdr:sp macro="" textlink="">
      <xdr:nvSpPr>
        <xdr:cNvPr id="344" name="テキスト ボックス 343"/>
        <xdr:cNvSpPr txBox="1"/>
      </xdr:nvSpPr>
      <xdr:spPr>
        <a:xfrm>
          <a:off x="15798800" y="10153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97261</xdr:rowOff>
    </xdr:from>
    <xdr:to>
      <xdr:col>73</xdr:col>
      <xdr:colOff>44450</xdr:colOff>
      <xdr:row>61</xdr:row>
      <xdr:rowOff>27411</xdr:rowOff>
    </xdr:to>
    <xdr:sp macro="" textlink="">
      <xdr:nvSpPr>
        <xdr:cNvPr id="345" name="楕円 344"/>
        <xdr:cNvSpPr/>
      </xdr:nvSpPr>
      <xdr:spPr>
        <a:xfrm>
          <a:off x="152400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37588</xdr:rowOff>
    </xdr:from>
    <xdr:ext cx="762000" cy="259045"/>
    <xdr:sp macro="" textlink="">
      <xdr:nvSpPr>
        <xdr:cNvPr id="346" name="テキスト ボックス 345"/>
        <xdr:cNvSpPr txBox="1"/>
      </xdr:nvSpPr>
      <xdr:spPr>
        <a:xfrm>
          <a:off x="14909800" y="101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95250</xdr:rowOff>
    </xdr:from>
    <xdr:to>
      <xdr:col>68</xdr:col>
      <xdr:colOff>203200</xdr:colOff>
      <xdr:row>61</xdr:row>
      <xdr:rowOff>25400</xdr:rowOff>
    </xdr:to>
    <xdr:sp macro="" textlink="">
      <xdr:nvSpPr>
        <xdr:cNvPr id="347" name="楕円 346"/>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48" name="テキスト ボックス 347"/>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89218</xdr:rowOff>
    </xdr:from>
    <xdr:to>
      <xdr:col>64</xdr:col>
      <xdr:colOff>152400</xdr:colOff>
      <xdr:row>61</xdr:row>
      <xdr:rowOff>19368</xdr:rowOff>
    </xdr:to>
    <xdr:sp macro="" textlink="">
      <xdr:nvSpPr>
        <xdr:cNvPr id="349" name="楕円 348"/>
        <xdr:cNvSpPr/>
      </xdr:nvSpPr>
      <xdr:spPr>
        <a:xfrm>
          <a:off x="13462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29545</xdr:rowOff>
    </xdr:from>
    <xdr:ext cx="762000" cy="259045"/>
    <xdr:sp macro="" textlink="">
      <xdr:nvSpPr>
        <xdr:cNvPr id="350" name="テキスト ボックス 349"/>
        <xdr:cNvSpPr txBox="1"/>
      </xdr:nvSpPr>
      <xdr:spPr>
        <a:xfrm>
          <a:off x="13131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土地開発公社の保有地を買い戻すために起債を続けていることから、類似団体内平均値、全国平均及び大阪府平均をそれぞれ上回る数値となっているが、ここ数年は過去に発行した大型事業に関する市債についての償還終了したことにより、数値が改善傾向にある。</a:t>
          </a:r>
        </a:p>
        <a:p>
          <a:r>
            <a:rPr kumimoji="1" lang="ja-JP" altLang="en-US" sz="1100">
              <a:latin typeface="ＭＳ Ｐゴシック" panose="020B0600070205080204" pitchFamily="50" charset="-128"/>
              <a:ea typeface="ＭＳ Ｐゴシック" panose="020B0600070205080204" pitchFamily="50" charset="-128"/>
            </a:rPr>
            <a:t>　しかしながら、新学校給食センターや新ごみ処理場の整備にかかる費用の償還が始まっており、また土地開発公社保有地の買戻しのための起債に加えて、施設の新設・更新による新たな起債などにより数値の高止まりが今後続くことが予想されるため、市債発行を極力抑制し、また、有利な条件で発行できるように利率の入札等を活用しながら、実質公債費比率の低減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42</xdr:row>
      <xdr:rowOff>138006</xdr:rowOff>
    </xdr:to>
    <xdr:cxnSp macro="">
      <xdr:nvCxnSpPr>
        <xdr:cNvPr id="383" name="直線コネクタ 382"/>
        <xdr:cNvCxnSpPr/>
      </xdr:nvCxnSpPr>
      <xdr:spPr>
        <a:xfrm flipV="1">
          <a:off x="16179800" y="729869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138006</xdr:rowOff>
    </xdr:from>
    <xdr:to>
      <xdr:col>77</xdr:col>
      <xdr:colOff>44450</xdr:colOff>
      <xdr:row>42</xdr:row>
      <xdr:rowOff>138006</xdr:rowOff>
    </xdr:to>
    <xdr:cxnSp macro="">
      <xdr:nvCxnSpPr>
        <xdr:cNvPr id="386" name="直線コネクタ 385"/>
        <xdr:cNvCxnSpPr/>
      </xdr:nvCxnSpPr>
      <xdr:spPr>
        <a:xfrm>
          <a:off x="15290800" y="733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138006</xdr:rowOff>
    </xdr:from>
    <xdr:to>
      <xdr:col>72</xdr:col>
      <xdr:colOff>203200</xdr:colOff>
      <xdr:row>43</xdr:row>
      <xdr:rowOff>30904</xdr:rowOff>
    </xdr:to>
    <xdr:cxnSp macro="">
      <xdr:nvCxnSpPr>
        <xdr:cNvPr id="389" name="直線コネクタ 388"/>
        <xdr:cNvCxnSpPr/>
      </xdr:nvCxnSpPr>
      <xdr:spPr>
        <a:xfrm flipV="1">
          <a:off x="14401800" y="73389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167640</xdr:rowOff>
    </xdr:to>
    <xdr:cxnSp macro="">
      <xdr:nvCxnSpPr>
        <xdr:cNvPr id="392" name="直線コネクタ 391"/>
        <xdr:cNvCxnSpPr/>
      </xdr:nvCxnSpPr>
      <xdr:spPr>
        <a:xfrm flipV="1">
          <a:off x="13512800" y="740325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402" name="楕円 401"/>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403"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404" name="楕円 403"/>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405" name="テキスト ボックス 404"/>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87206</xdr:rowOff>
    </xdr:from>
    <xdr:to>
      <xdr:col>73</xdr:col>
      <xdr:colOff>44450</xdr:colOff>
      <xdr:row>43</xdr:row>
      <xdr:rowOff>17356</xdr:rowOff>
    </xdr:to>
    <xdr:sp macro="" textlink="">
      <xdr:nvSpPr>
        <xdr:cNvPr id="406" name="楕円 405"/>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2133</xdr:rowOff>
    </xdr:from>
    <xdr:ext cx="762000" cy="259045"/>
    <xdr:sp macro="" textlink="">
      <xdr:nvSpPr>
        <xdr:cNvPr id="407" name="テキスト ボックス 406"/>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08" name="楕円 407"/>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09" name="テキスト ボックス 408"/>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410" name="楕円 409"/>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31767</xdr:rowOff>
    </xdr:from>
    <xdr:ext cx="762000" cy="259045"/>
    <xdr:sp macro="" textlink="">
      <xdr:nvSpPr>
        <xdr:cNvPr id="411" name="テキスト ボックス 410"/>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過去に、土地開発公社による用地の先行取得が市の財政規模に見合わない規模で行われた結果、非常に多額の負債を抱えた状態が続いており、将来負担比率は全国的に見ても非常に高い数値となっている。</a:t>
          </a:r>
        </a:p>
        <a:p>
          <a:r>
            <a:rPr kumimoji="1" lang="ja-JP" altLang="en-US" sz="1000">
              <a:latin typeface="ＭＳ Ｐゴシック" panose="020B0600070205080204" pitchFamily="50" charset="-128"/>
              <a:ea typeface="ＭＳ Ｐゴシック" panose="020B0600070205080204" pitchFamily="50" charset="-128"/>
            </a:rPr>
            <a:t>　現在は公社保有地の計画的な買戻しを行っており、公社保有地簿価については、ピーク時の約</a:t>
          </a:r>
          <a:r>
            <a:rPr kumimoji="1" lang="en-US" altLang="ja-JP" sz="1000">
              <a:latin typeface="ＭＳ Ｐゴシック" panose="020B0600070205080204" pitchFamily="50" charset="-128"/>
              <a:ea typeface="ＭＳ Ｐゴシック" panose="020B0600070205080204" pitchFamily="50" charset="-128"/>
            </a:rPr>
            <a:t>370</a:t>
          </a:r>
          <a:r>
            <a:rPr kumimoji="1" lang="ja-JP" altLang="en-US" sz="1000">
              <a:latin typeface="ＭＳ Ｐゴシック" panose="020B0600070205080204" pitchFamily="50" charset="-128"/>
              <a:ea typeface="ＭＳ Ｐゴシック" panose="020B0600070205080204" pitchFamily="50" charset="-128"/>
            </a:rPr>
            <a:t>億円から約</a:t>
          </a:r>
          <a:r>
            <a:rPr kumimoji="1" lang="en-US" altLang="ja-JP" sz="1000">
              <a:latin typeface="ＭＳ Ｐゴシック" panose="020B0600070205080204" pitchFamily="50" charset="-128"/>
              <a:ea typeface="ＭＳ Ｐゴシック" panose="020B0600070205080204" pitchFamily="50" charset="-128"/>
            </a:rPr>
            <a:t>61</a:t>
          </a:r>
          <a:r>
            <a:rPr kumimoji="1" lang="ja-JP" altLang="en-US" sz="1000">
              <a:latin typeface="ＭＳ Ｐゴシック" panose="020B0600070205080204" pitchFamily="50" charset="-128"/>
              <a:ea typeface="ＭＳ Ｐゴシック" panose="020B0600070205080204" pitchFamily="50" charset="-128"/>
            </a:rPr>
            <a:t>億円に減少し、</a:t>
          </a:r>
          <a:r>
            <a:rPr kumimoji="1" lang="en-US" altLang="ja-JP" sz="1000">
              <a:latin typeface="ＭＳ Ｐゴシック" panose="020B0600070205080204" pitchFamily="50" charset="-128"/>
              <a:ea typeface="ＭＳ Ｐゴシック" panose="020B0600070205080204" pitchFamily="50" charset="-128"/>
            </a:rPr>
            <a:t>333.6</a:t>
          </a:r>
          <a:r>
            <a:rPr kumimoji="1" lang="ja-JP" altLang="en-US" sz="1000">
              <a:latin typeface="ＭＳ Ｐゴシック" panose="020B0600070205080204" pitchFamily="50" charset="-128"/>
              <a:ea typeface="ＭＳ Ｐゴシック" panose="020B0600070205080204" pitchFamily="50" charset="-128"/>
            </a:rPr>
            <a:t>％あった将来負担比率は</a:t>
          </a:r>
          <a:r>
            <a:rPr kumimoji="1" lang="en-US" altLang="ja-JP" sz="1000">
              <a:latin typeface="ＭＳ Ｐゴシック" panose="020B0600070205080204" pitchFamily="50" charset="-128"/>
              <a:ea typeface="ＭＳ Ｐゴシック" panose="020B0600070205080204" pitchFamily="50" charset="-128"/>
            </a:rPr>
            <a:t>60</a:t>
          </a:r>
          <a:r>
            <a:rPr kumimoji="1" lang="ja-JP" altLang="en-US" sz="1000">
              <a:latin typeface="ＭＳ Ｐゴシック" panose="020B0600070205080204" pitchFamily="50" charset="-128"/>
              <a:ea typeface="ＭＳ Ｐゴシック" panose="020B0600070205080204" pitchFamily="50" charset="-128"/>
            </a:rPr>
            <a:t>％を切り、大幅に改善しているものの、依然として高い数値であることに変わりはない。負債総額の削減は本市の懸案事項であり、今後も計画的な買戻しを進めるとともに、市と公社が連携しながら借入利率の低減等、簿価の上昇抑制にも努める。加えて、今後は、老朽化した施設の更新等のための新たな市債発行も見込まれ、数値が高止まりすることが想定されることから、市債発行を極力抑制するとともに、交付税措置のある市債の活用に努め、比率の過度な上昇を抑制し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28575</xdr:rowOff>
    </xdr:from>
    <xdr:to>
      <xdr:col>81</xdr:col>
      <xdr:colOff>44450</xdr:colOff>
      <xdr:row>19</xdr:row>
      <xdr:rowOff>43462</xdr:rowOff>
    </xdr:to>
    <xdr:cxnSp macro="">
      <xdr:nvCxnSpPr>
        <xdr:cNvPr id="445" name="直線コネクタ 444"/>
        <xdr:cNvCxnSpPr/>
      </xdr:nvCxnSpPr>
      <xdr:spPr>
        <a:xfrm flipV="1">
          <a:off x="16179800" y="3114675"/>
          <a:ext cx="838200" cy="18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43462</xdr:rowOff>
    </xdr:from>
    <xdr:to>
      <xdr:col>77</xdr:col>
      <xdr:colOff>44450</xdr:colOff>
      <xdr:row>20</xdr:row>
      <xdr:rowOff>103928</xdr:rowOff>
    </xdr:to>
    <xdr:cxnSp macro="">
      <xdr:nvCxnSpPr>
        <xdr:cNvPr id="448" name="直線コネクタ 447"/>
        <xdr:cNvCxnSpPr/>
      </xdr:nvCxnSpPr>
      <xdr:spPr>
        <a:xfrm flipV="1">
          <a:off x="15290800" y="3301012"/>
          <a:ext cx="889000" cy="23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103928</xdr:rowOff>
    </xdr:from>
    <xdr:to>
      <xdr:col>72</xdr:col>
      <xdr:colOff>203200</xdr:colOff>
      <xdr:row>21</xdr:row>
      <xdr:rowOff>155011</xdr:rowOff>
    </xdr:to>
    <xdr:cxnSp macro="">
      <xdr:nvCxnSpPr>
        <xdr:cNvPr id="451" name="直線コネクタ 450"/>
        <xdr:cNvCxnSpPr/>
      </xdr:nvCxnSpPr>
      <xdr:spPr>
        <a:xfrm flipV="1">
          <a:off x="14401800" y="3532928"/>
          <a:ext cx="889000" cy="2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155011</xdr:rowOff>
    </xdr:from>
    <xdr:to>
      <xdr:col>68</xdr:col>
      <xdr:colOff>152400</xdr:colOff>
      <xdr:row>23</xdr:row>
      <xdr:rowOff>57432</xdr:rowOff>
    </xdr:to>
    <xdr:cxnSp macro="">
      <xdr:nvCxnSpPr>
        <xdr:cNvPr id="454" name="直線コネクタ 453"/>
        <xdr:cNvCxnSpPr/>
      </xdr:nvCxnSpPr>
      <xdr:spPr>
        <a:xfrm flipV="1">
          <a:off x="13512800" y="3755461"/>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149225</xdr:rowOff>
    </xdr:from>
    <xdr:to>
      <xdr:col>81</xdr:col>
      <xdr:colOff>95250</xdr:colOff>
      <xdr:row>18</xdr:row>
      <xdr:rowOff>79375</xdr:rowOff>
    </xdr:to>
    <xdr:sp macro="" textlink="">
      <xdr:nvSpPr>
        <xdr:cNvPr id="464" name="楕円 463"/>
        <xdr:cNvSpPr/>
      </xdr:nvSpPr>
      <xdr:spPr>
        <a:xfrm>
          <a:off x="16967200" y="306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121302</xdr:rowOff>
    </xdr:from>
    <xdr:ext cx="762000" cy="259045"/>
    <xdr:sp macro="" textlink="">
      <xdr:nvSpPr>
        <xdr:cNvPr id="465" name="将来負担の状況該当値テキスト"/>
        <xdr:cNvSpPr txBox="1"/>
      </xdr:nvSpPr>
      <xdr:spPr>
        <a:xfrm>
          <a:off x="17106900" y="303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164112</xdr:rowOff>
    </xdr:from>
    <xdr:to>
      <xdr:col>77</xdr:col>
      <xdr:colOff>95250</xdr:colOff>
      <xdr:row>19</xdr:row>
      <xdr:rowOff>94262</xdr:rowOff>
    </xdr:to>
    <xdr:sp macro="" textlink="">
      <xdr:nvSpPr>
        <xdr:cNvPr id="466" name="楕円 465"/>
        <xdr:cNvSpPr/>
      </xdr:nvSpPr>
      <xdr:spPr>
        <a:xfrm>
          <a:off x="16129000" y="325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79039</xdr:rowOff>
    </xdr:from>
    <xdr:ext cx="736600" cy="259045"/>
    <xdr:sp macro="" textlink="">
      <xdr:nvSpPr>
        <xdr:cNvPr id="467" name="テキスト ボックス 466"/>
        <xdr:cNvSpPr txBox="1"/>
      </xdr:nvSpPr>
      <xdr:spPr>
        <a:xfrm>
          <a:off x="15798800" y="3336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53128</xdr:rowOff>
    </xdr:from>
    <xdr:to>
      <xdr:col>73</xdr:col>
      <xdr:colOff>44450</xdr:colOff>
      <xdr:row>20</xdr:row>
      <xdr:rowOff>154728</xdr:rowOff>
    </xdr:to>
    <xdr:sp macro="" textlink="">
      <xdr:nvSpPr>
        <xdr:cNvPr id="468" name="楕円 467"/>
        <xdr:cNvSpPr/>
      </xdr:nvSpPr>
      <xdr:spPr>
        <a:xfrm>
          <a:off x="15240000" y="348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139505</xdr:rowOff>
    </xdr:from>
    <xdr:ext cx="762000" cy="259045"/>
    <xdr:sp macro="" textlink="">
      <xdr:nvSpPr>
        <xdr:cNvPr id="469" name="テキスト ボックス 468"/>
        <xdr:cNvSpPr txBox="1"/>
      </xdr:nvSpPr>
      <xdr:spPr>
        <a:xfrm>
          <a:off x="14909800" y="356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104211</xdr:rowOff>
    </xdr:from>
    <xdr:to>
      <xdr:col>68</xdr:col>
      <xdr:colOff>203200</xdr:colOff>
      <xdr:row>22</xdr:row>
      <xdr:rowOff>34361</xdr:rowOff>
    </xdr:to>
    <xdr:sp macro="" textlink="">
      <xdr:nvSpPr>
        <xdr:cNvPr id="470" name="楕円 469"/>
        <xdr:cNvSpPr/>
      </xdr:nvSpPr>
      <xdr:spPr>
        <a:xfrm>
          <a:off x="14351000" y="370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19138</xdr:rowOff>
    </xdr:from>
    <xdr:ext cx="762000" cy="259045"/>
    <xdr:sp macro="" textlink="">
      <xdr:nvSpPr>
        <xdr:cNvPr id="471" name="テキスト ボックス 470"/>
        <xdr:cNvSpPr txBox="1"/>
      </xdr:nvSpPr>
      <xdr:spPr>
        <a:xfrm>
          <a:off x="14020800" y="379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6632</xdr:rowOff>
    </xdr:from>
    <xdr:to>
      <xdr:col>64</xdr:col>
      <xdr:colOff>152400</xdr:colOff>
      <xdr:row>23</xdr:row>
      <xdr:rowOff>108232</xdr:rowOff>
    </xdr:to>
    <xdr:sp macro="" textlink="">
      <xdr:nvSpPr>
        <xdr:cNvPr id="472" name="楕円 471"/>
        <xdr:cNvSpPr/>
      </xdr:nvSpPr>
      <xdr:spPr>
        <a:xfrm>
          <a:off x="13462000" y="39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93009</xdr:rowOff>
    </xdr:from>
    <xdr:ext cx="762000" cy="259045"/>
    <xdr:sp macro="" textlink="">
      <xdr:nvSpPr>
        <xdr:cNvPr id="473" name="テキスト ボックス 472"/>
        <xdr:cNvSpPr txBox="1"/>
      </xdr:nvSpPr>
      <xdr:spPr>
        <a:xfrm>
          <a:off x="13131800" y="403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74" name="テキスト ボックス 473">
          <a:extLst>
            <a:ext uri="{FF2B5EF4-FFF2-40B4-BE49-F238E27FC236}">
              <a16:creationId xmlns="" xmlns:a16="http://schemas.microsoft.com/office/drawing/2014/main" id="{B7833EC5-7802-49C9-93AF-5F55205E114C}"/>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77,431
76,834
25.55
31,703,468
31,093,828
451,006
16,190,465
28,366,017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財政健全化への取り組みにより、これまで経常経費全体の削減を進めてきたが、消防、給食調理及びごみ収集等を直営で行っている本市では、他市よりも人件費の割合が高くなっている。</a:t>
          </a:r>
        </a:p>
        <a:p>
          <a:r>
            <a:rPr kumimoji="1" lang="ja-JP" altLang="en-US" sz="1200">
              <a:latin typeface="ＭＳ Ｐゴシック" panose="020B0600070205080204" pitchFamily="50" charset="-128"/>
              <a:ea typeface="ＭＳ Ｐゴシック" panose="020B0600070205080204" pitchFamily="50" charset="-128"/>
            </a:rPr>
            <a:t>　また令和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年度は退職手当が増加したことにより、人件費総額が増加しているものの経常一般財源等総額も増加したため、令和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年度に比べ</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今後も業務の分析を進め、民間活力の導入や、定員管理計画に基づく適正な人員配置を行い、効率的な行政運営を進めることで、人件費の抑制に努める。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40</xdr:row>
      <xdr:rowOff>12700</xdr:rowOff>
    </xdr:to>
    <xdr:cxnSp macro="">
      <xdr:nvCxnSpPr>
        <xdr:cNvPr id="66" name="直線コネクタ 65"/>
        <xdr:cNvCxnSpPr/>
      </xdr:nvCxnSpPr>
      <xdr:spPr>
        <a:xfrm flipV="1">
          <a:off x="3987800" y="6680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130810</xdr:rowOff>
    </xdr:from>
    <xdr:to>
      <xdr:col>19</xdr:col>
      <xdr:colOff>187325</xdr:colOff>
      <xdr:row>40</xdr:row>
      <xdr:rowOff>12700</xdr:rowOff>
    </xdr:to>
    <xdr:cxnSp macro="">
      <xdr:nvCxnSpPr>
        <xdr:cNvPr id="69" name="直線コネクタ 68"/>
        <xdr:cNvCxnSpPr/>
      </xdr:nvCxnSpPr>
      <xdr:spPr>
        <a:xfrm>
          <a:off x="3098800" y="6817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85090</xdr:rowOff>
    </xdr:from>
    <xdr:to>
      <xdr:col>15</xdr:col>
      <xdr:colOff>98425</xdr:colOff>
      <xdr:row>39</xdr:row>
      <xdr:rowOff>130810</xdr:rowOff>
    </xdr:to>
    <xdr:cxnSp macro="">
      <xdr:nvCxnSpPr>
        <xdr:cNvPr id="72" name="直線コネクタ 71"/>
        <xdr:cNvCxnSpPr/>
      </xdr:nvCxnSpPr>
      <xdr:spPr>
        <a:xfrm>
          <a:off x="2209800" y="677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39</xdr:row>
      <xdr:rowOff>138430</xdr:rowOff>
    </xdr:to>
    <xdr:cxnSp macro="">
      <xdr:nvCxnSpPr>
        <xdr:cNvPr id="75" name="直線コネクタ 74"/>
        <xdr:cNvCxnSpPr/>
      </xdr:nvCxnSpPr>
      <xdr:spPr>
        <a:xfrm flipV="1">
          <a:off x="1320800" y="6771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86"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7" name="楕円 86"/>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88" name="テキスト ボックス 87"/>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80010</xdr:rowOff>
    </xdr:from>
    <xdr:to>
      <xdr:col>15</xdr:col>
      <xdr:colOff>149225</xdr:colOff>
      <xdr:row>40</xdr:row>
      <xdr:rowOff>10160</xdr:rowOff>
    </xdr:to>
    <xdr:sp macro="" textlink="">
      <xdr:nvSpPr>
        <xdr:cNvPr id="89" name="楕円 88"/>
        <xdr:cNvSpPr/>
      </xdr:nvSpPr>
      <xdr:spPr>
        <a:xfrm>
          <a:off x="3048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166387</xdr:rowOff>
    </xdr:from>
    <xdr:ext cx="762000" cy="259045"/>
    <xdr:sp macro="" textlink="">
      <xdr:nvSpPr>
        <xdr:cNvPr id="90" name="テキスト ボックス 89"/>
        <xdr:cNvSpPr txBox="1"/>
      </xdr:nvSpPr>
      <xdr:spPr>
        <a:xfrm>
          <a:off x="2717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34290</xdr:rowOff>
    </xdr:from>
    <xdr:to>
      <xdr:col>11</xdr:col>
      <xdr:colOff>60325</xdr:colOff>
      <xdr:row>39</xdr:row>
      <xdr:rowOff>135890</xdr:rowOff>
    </xdr:to>
    <xdr:sp macro="" textlink="">
      <xdr:nvSpPr>
        <xdr:cNvPr id="91" name="楕円 90"/>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120667</xdr:rowOff>
    </xdr:from>
    <xdr:ext cx="762000" cy="259045"/>
    <xdr:sp macro="" textlink="">
      <xdr:nvSpPr>
        <xdr:cNvPr id="92" name="テキスト ボックス 91"/>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87630</xdr:rowOff>
    </xdr:from>
    <xdr:to>
      <xdr:col>6</xdr:col>
      <xdr:colOff>171450</xdr:colOff>
      <xdr:row>40</xdr:row>
      <xdr:rowOff>17780</xdr:rowOff>
    </xdr:to>
    <xdr:sp macro="" textlink="">
      <xdr:nvSpPr>
        <xdr:cNvPr id="93" name="楕円 92"/>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2557</xdr:rowOff>
    </xdr:from>
    <xdr:ext cx="762000" cy="259045"/>
    <xdr:sp macro="" textlink="">
      <xdr:nvSpPr>
        <xdr:cNvPr id="94" name="テキスト ボックス 93"/>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類似団体内平均値及び全国平均をそれぞれ下回る結果となっている。</a:t>
          </a:r>
        </a:p>
        <a:p>
          <a:r>
            <a:rPr kumimoji="1" lang="ja-JP" altLang="en-US" sz="900">
              <a:latin typeface="ＭＳ Ｐゴシック" panose="020B0600070205080204" pitchFamily="50" charset="-128"/>
              <a:ea typeface="ＭＳ Ｐゴシック" panose="020B0600070205080204" pitchFamily="50" charset="-128"/>
            </a:rPr>
            <a:t>要因としては、指定管理者制度の導入による民間活力を用いた施設運営や、入札による物品の一括調達などにより、これまでの健全化施策の中で、物件費に関する経費の削減を行ったことによるものである。また、人件費の分析欄と同様に、給食調理やごみ収集等を直営で行ってるため、他市に比べて民間委託等の経費が少ないことも、物件費の割合が低い原因の一つと考えられる。</a:t>
          </a:r>
        </a:p>
        <a:p>
          <a:r>
            <a:rPr kumimoji="1" lang="ja-JP" altLang="en-US" sz="900">
              <a:latin typeface="ＭＳ Ｐゴシック" panose="020B0600070205080204" pitchFamily="50" charset="-128"/>
              <a:ea typeface="ＭＳ Ｐゴシック" panose="020B0600070205080204" pitchFamily="50" charset="-128"/>
            </a:rPr>
            <a:t>　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年度は、光熱水費の増加やシステム改修事業に費用を要したため、令和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年度と比べ</a:t>
          </a:r>
          <a:r>
            <a:rPr kumimoji="1" lang="en-US" altLang="ja-JP" sz="900">
              <a:latin typeface="ＭＳ Ｐゴシック" panose="020B0600070205080204" pitchFamily="50" charset="-128"/>
              <a:ea typeface="ＭＳ Ｐゴシック" panose="020B0600070205080204" pitchFamily="50" charset="-128"/>
            </a:rPr>
            <a:t>3.1</a:t>
          </a:r>
          <a:r>
            <a:rPr kumimoji="1" lang="ja-JP" altLang="en-US" sz="900">
              <a:latin typeface="ＭＳ Ｐゴシック" panose="020B0600070205080204" pitchFamily="50" charset="-128"/>
              <a:ea typeface="ＭＳ Ｐゴシック" panose="020B0600070205080204" pitchFamily="50" charset="-128"/>
            </a:rPr>
            <a:t>ポイント増加し、大阪府平均を上回った。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今後も行政ニーズに対応する委託業務や、各種の制度改正に対応するシステム改修対応費用等、物件費総額としては上昇していることから、費用の精査等経費の抑制、事務の改善に努める。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154214</xdr:rowOff>
    </xdr:from>
    <xdr:to>
      <xdr:col>82</xdr:col>
      <xdr:colOff>107950</xdr:colOff>
      <xdr:row>14</xdr:row>
      <xdr:rowOff>148771</xdr:rowOff>
    </xdr:to>
    <xdr:cxnSp macro="">
      <xdr:nvCxnSpPr>
        <xdr:cNvPr id="129" name="直線コネクタ 128"/>
        <xdr:cNvCxnSpPr/>
      </xdr:nvCxnSpPr>
      <xdr:spPr>
        <a:xfrm>
          <a:off x="15671800" y="2211614"/>
          <a:ext cx="8382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154214</xdr:rowOff>
    </xdr:from>
    <xdr:to>
      <xdr:col>78</xdr:col>
      <xdr:colOff>69850</xdr:colOff>
      <xdr:row>14</xdr:row>
      <xdr:rowOff>50800</xdr:rowOff>
    </xdr:to>
    <xdr:cxnSp macro="">
      <xdr:nvCxnSpPr>
        <xdr:cNvPr id="132" name="直線コネクタ 131"/>
        <xdr:cNvCxnSpPr/>
      </xdr:nvCxnSpPr>
      <xdr:spPr>
        <a:xfrm flipV="1">
          <a:off x="14782800" y="2211614"/>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15</xdr:row>
      <xdr:rowOff>9979</xdr:rowOff>
    </xdr:to>
    <xdr:cxnSp macro="">
      <xdr:nvCxnSpPr>
        <xdr:cNvPr id="135" name="直線コネクタ 134"/>
        <xdr:cNvCxnSpPr/>
      </xdr:nvCxnSpPr>
      <xdr:spPr>
        <a:xfrm flipV="1">
          <a:off x="13893800" y="24511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9979</xdr:rowOff>
    </xdr:from>
    <xdr:to>
      <xdr:col>69</xdr:col>
      <xdr:colOff>92075</xdr:colOff>
      <xdr:row>15</xdr:row>
      <xdr:rowOff>86179</xdr:rowOff>
    </xdr:to>
    <xdr:cxnSp macro="">
      <xdr:nvCxnSpPr>
        <xdr:cNvPr id="138" name="直線コネクタ 137"/>
        <xdr:cNvCxnSpPr/>
      </xdr:nvCxnSpPr>
      <xdr:spPr>
        <a:xfrm flipV="1">
          <a:off x="13004800" y="25817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97971</xdr:rowOff>
    </xdr:from>
    <xdr:to>
      <xdr:col>82</xdr:col>
      <xdr:colOff>158750</xdr:colOff>
      <xdr:row>15</xdr:row>
      <xdr:rowOff>28121</xdr:rowOff>
    </xdr:to>
    <xdr:sp macro="" textlink="">
      <xdr:nvSpPr>
        <xdr:cNvPr id="148" name="楕円 147"/>
        <xdr:cNvSpPr/>
      </xdr:nvSpPr>
      <xdr:spPr>
        <a:xfrm>
          <a:off x="164592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114498</xdr:rowOff>
    </xdr:from>
    <xdr:ext cx="762000" cy="259045"/>
    <xdr:sp macro="" textlink="">
      <xdr:nvSpPr>
        <xdr:cNvPr id="149" name="物件費該当値テキスト"/>
        <xdr:cNvSpPr txBox="1"/>
      </xdr:nvSpPr>
      <xdr:spPr>
        <a:xfrm>
          <a:off x="165989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103414</xdr:rowOff>
    </xdr:from>
    <xdr:to>
      <xdr:col>78</xdr:col>
      <xdr:colOff>120650</xdr:colOff>
      <xdr:row>13</xdr:row>
      <xdr:rowOff>33564</xdr:rowOff>
    </xdr:to>
    <xdr:sp macro="" textlink="">
      <xdr:nvSpPr>
        <xdr:cNvPr id="150" name="楕円 149"/>
        <xdr:cNvSpPr/>
      </xdr:nvSpPr>
      <xdr:spPr>
        <a:xfrm>
          <a:off x="15621000" y="21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43741</xdr:rowOff>
    </xdr:from>
    <xdr:ext cx="736600" cy="259045"/>
    <xdr:sp macro="" textlink="">
      <xdr:nvSpPr>
        <xdr:cNvPr id="151" name="テキスト ボックス 150"/>
        <xdr:cNvSpPr txBox="1"/>
      </xdr:nvSpPr>
      <xdr:spPr>
        <a:xfrm>
          <a:off x="15290800" y="192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2" name="楕円 151"/>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3" name="テキスト ボックス 152"/>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130629</xdr:rowOff>
    </xdr:from>
    <xdr:to>
      <xdr:col>69</xdr:col>
      <xdr:colOff>142875</xdr:colOff>
      <xdr:row>15</xdr:row>
      <xdr:rowOff>60779</xdr:rowOff>
    </xdr:to>
    <xdr:sp macro="" textlink="">
      <xdr:nvSpPr>
        <xdr:cNvPr id="154" name="楕円 153"/>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55" name="テキスト ボックス 154"/>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56" name="楕円 155"/>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57" name="テキスト ボックス 156"/>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財政健全化への取り組みにより経常経費全体の削減を行っている。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令和</a:t>
          </a:r>
          <a:r>
            <a:rPr kumimoji="1" lang="en-US" altLang="ja-JP" sz="1200">
              <a:solidFill>
                <a:schemeClr val="tx1"/>
              </a:solidFill>
              <a:latin typeface="ＭＳ Ｐゴシック" panose="020B0600070205080204" pitchFamily="50" charset="-128"/>
              <a:ea typeface="ＭＳ Ｐゴシック" panose="020B0600070205080204" pitchFamily="50" charset="-128"/>
            </a:rPr>
            <a:t>3</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年度はこども医療費や生活保護費（医療扶助）が増加したものの、経常一般財源等総額も増加したため、令和</a:t>
          </a: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年度と比較して、</a:t>
          </a:r>
          <a:r>
            <a:rPr kumimoji="1" lang="en-US" altLang="ja-JP" sz="1200">
              <a:solidFill>
                <a:schemeClr val="tx1"/>
              </a:solidFill>
              <a:latin typeface="ＭＳ Ｐゴシック" panose="020B0600070205080204" pitchFamily="50" charset="-128"/>
              <a:ea typeface="ＭＳ Ｐゴシック" panose="020B0600070205080204" pitchFamily="50" charset="-128"/>
            </a:rPr>
            <a:t>0.2</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ポイント減少した。</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大阪府平均は下回ったものの、今後も扶助費の増加が予想されるため、事業の適正化や、対象者の自立に関する支援などを進め、扶助費の増加を抑制する取組を進める。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121557</xdr:rowOff>
    </xdr:from>
    <xdr:to>
      <xdr:col>24</xdr:col>
      <xdr:colOff>25400</xdr:colOff>
      <xdr:row>56</xdr:row>
      <xdr:rowOff>143328</xdr:rowOff>
    </xdr:to>
    <xdr:cxnSp macro="">
      <xdr:nvCxnSpPr>
        <xdr:cNvPr id="192" name="直線コネクタ 191"/>
        <xdr:cNvCxnSpPr/>
      </xdr:nvCxnSpPr>
      <xdr:spPr>
        <a:xfrm flipV="1">
          <a:off x="3987800" y="97227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58</xdr:row>
      <xdr:rowOff>29028</xdr:rowOff>
    </xdr:to>
    <xdr:cxnSp macro="">
      <xdr:nvCxnSpPr>
        <xdr:cNvPr id="195" name="直線コネクタ 194"/>
        <xdr:cNvCxnSpPr/>
      </xdr:nvCxnSpPr>
      <xdr:spPr>
        <a:xfrm flipV="1">
          <a:off x="3098800" y="97445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29028</xdr:rowOff>
    </xdr:to>
    <xdr:cxnSp macro="">
      <xdr:nvCxnSpPr>
        <xdr:cNvPr id="198" name="直線コネクタ 197"/>
        <xdr:cNvCxnSpPr/>
      </xdr:nvCxnSpPr>
      <xdr:spPr>
        <a:xfrm>
          <a:off x="2209800" y="9907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135165</xdr:rowOff>
    </xdr:to>
    <xdr:cxnSp macro="">
      <xdr:nvCxnSpPr>
        <xdr:cNvPr id="201" name="直線コネクタ 200"/>
        <xdr:cNvCxnSpPr/>
      </xdr:nvCxnSpPr>
      <xdr:spPr>
        <a:xfrm>
          <a:off x="1320800" y="9842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211" name="楕円 210"/>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42834</xdr:rowOff>
    </xdr:from>
    <xdr:ext cx="762000" cy="259045"/>
    <xdr:sp macro="" textlink="">
      <xdr:nvSpPr>
        <xdr:cNvPr id="212" name="扶助費該当値テキスト"/>
        <xdr:cNvSpPr txBox="1"/>
      </xdr:nvSpPr>
      <xdr:spPr>
        <a:xfrm>
          <a:off x="4914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3" name="楕円 212"/>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4" name="テキスト ボックス 213"/>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5" name="楕円 214"/>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6" name="テキスト ボックス 215"/>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7" name="楕円 216"/>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8" name="テキスト ボックス 217"/>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9" name="楕円 218"/>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20" name="テキスト ボックス 219"/>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年度の数値は、令和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ポイント減少しているが、この要因としては、経常一般財源等総額が増加したことが挙げられる。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高齢化の影響から、介護保険特別会計や後期高齢者医療特別会計関係の繰出金は増加傾向であるため、今後も特別会計の収支について健全な状態を維持するように努め、適正な支出と、特別会計事業の事業改善への取組を進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57</xdr:row>
      <xdr:rowOff>15422</xdr:rowOff>
    </xdr:to>
    <xdr:cxnSp macro="">
      <xdr:nvCxnSpPr>
        <xdr:cNvPr id="255" name="直線コネクタ 254"/>
        <xdr:cNvCxnSpPr/>
      </xdr:nvCxnSpPr>
      <xdr:spPr>
        <a:xfrm flipV="1">
          <a:off x="15671800" y="96901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15422</xdr:rowOff>
    </xdr:to>
    <xdr:cxnSp macro="">
      <xdr:nvCxnSpPr>
        <xdr:cNvPr id="258" name="直線コネクタ 257"/>
        <xdr:cNvCxnSpPr/>
      </xdr:nvCxnSpPr>
      <xdr:spPr>
        <a:xfrm>
          <a:off x="14782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57</xdr:row>
      <xdr:rowOff>37193</xdr:rowOff>
    </xdr:to>
    <xdr:cxnSp macro="">
      <xdr:nvCxnSpPr>
        <xdr:cNvPr id="261" name="直線コネクタ 260"/>
        <xdr:cNvCxnSpPr/>
      </xdr:nvCxnSpPr>
      <xdr:spPr>
        <a:xfrm flipV="1">
          <a:off x="13893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69850</xdr:rowOff>
    </xdr:to>
    <xdr:cxnSp macro="">
      <xdr:nvCxnSpPr>
        <xdr:cNvPr id="264" name="直線コネクタ 263"/>
        <xdr:cNvCxnSpPr/>
      </xdr:nvCxnSpPr>
      <xdr:spPr>
        <a:xfrm flipV="1">
          <a:off x="13004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4" name="楕円 273"/>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5" name="その他該当値テキスト"/>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136072</xdr:rowOff>
    </xdr:from>
    <xdr:to>
      <xdr:col>78</xdr:col>
      <xdr:colOff>120650</xdr:colOff>
      <xdr:row>57</xdr:row>
      <xdr:rowOff>66222</xdr:rowOff>
    </xdr:to>
    <xdr:sp macro="" textlink="">
      <xdr:nvSpPr>
        <xdr:cNvPr id="276" name="楕円 275"/>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50999</xdr:rowOff>
    </xdr:from>
    <xdr:ext cx="736600" cy="259045"/>
    <xdr:sp macro="" textlink="">
      <xdr:nvSpPr>
        <xdr:cNvPr id="277" name="テキスト ボックス 276"/>
        <xdr:cNvSpPr txBox="1"/>
      </xdr:nvSpPr>
      <xdr:spPr>
        <a:xfrm>
          <a:off x="15290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8" name="楕円 277"/>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79" name="テキスト ボックス 278"/>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80" name="楕円 279"/>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81" name="テキスト ボックス 280"/>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2" name="楕円 281"/>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3" name="テキスト ボックス 282"/>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類似団体内平均値、全国平均及び大阪府平均をそれぞれ下回る結果となっている。</a:t>
          </a:r>
        </a:p>
        <a:p>
          <a:r>
            <a:rPr kumimoji="1" lang="ja-JP" altLang="en-US" sz="900">
              <a:latin typeface="ＭＳ Ｐゴシック" panose="020B0600070205080204" pitchFamily="50" charset="-128"/>
              <a:ea typeface="ＭＳ Ｐゴシック" panose="020B0600070205080204" pitchFamily="50" charset="-128"/>
            </a:rPr>
            <a:t>これは、人件費の分析欄と同様に、他市では消防業務等を一部事務組合で行っていることが多く、そのような一部事務組合への負担金が本市では少ないことや、補助金制度の見直しを行い、明確な基準を設け、不適当な補助金の廃止、見直しを行ってきたことが、数値が低い要因と考えられる。</a:t>
          </a:r>
        </a:p>
        <a:p>
          <a:r>
            <a:rPr kumimoji="1" lang="ja-JP" altLang="en-US" sz="900">
              <a:latin typeface="ＭＳ Ｐゴシック" panose="020B0600070205080204" pitchFamily="50" charset="-128"/>
              <a:ea typeface="ＭＳ Ｐゴシック" panose="020B0600070205080204" pitchFamily="50" charset="-128"/>
            </a:rPr>
            <a:t>　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年度は国庫補助金の返還が増加したため、令和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年度に比べ</a:t>
          </a:r>
          <a:r>
            <a:rPr kumimoji="1" lang="en-US" altLang="ja-JP" sz="900">
              <a:latin typeface="ＭＳ Ｐゴシック" panose="020B0600070205080204" pitchFamily="50" charset="-128"/>
              <a:ea typeface="ＭＳ Ｐゴシック" panose="020B0600070205080204" pitchFamily="50" charset="-128"/>
            </a:rPr>
            <a:t>1.2</a:t>
          </a:r>
          <a:r>
            <a:rPr kumimoji="1" lang="ja-JP" altLang="en-US" sz="900">
              <a:latin typeface="ＭＳ Ｐゴシック" panose="020B0600070205080204" pitchFamily="50" charset="-128"/>
              <a:ea typeface="ＭＳ Ｐゴシック" panose="020B0600070205080204" pitchFamily="50" charset="-128"/>
            </a:rPr>
            <a:t>ポイント増加した。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令和元年度から一部事務組合の新ごみ処理施設整備に関する地方債の償還のため負担金が増加しており、今後も同水準での負担が続く予定であることから数値も同水準で推移すると見込まれる。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また、補助金については、外部委員を含めた補助金の審査委員会の審査により、更なる標準化、適正な支出に努める。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120142</xdr:rowOff>
    </xdr:to>
    <xdr:cxnSp macro="">
      <xdr:nvCxnSpPr>
        <xdr:cNvPr id="313" name="直線コネクタ 312"/>
        <xdr:cNvCxnSpPr/>
      </xdr:nvCxnSpPr>
      <xdr:spPr>
        <a:xfrm>
          <a:off x="15671800" y="60660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120142</xdr:rowOff>
    </xdr:to>
    <xdr:cxnSp macro="">
      <xdr:nvCxnSpPr>
        <xdr:cNvPr id="316" name="直線コネクタ 315"/>
        <xdr:cNvCxnSpPr/>
      </xdr:nvCxnSpPr>
      <xdr:spPr>
        <a:xfrm flipV="1">
          <a:off x="14782800" y="6066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10414</xdr:rowOff>
    </xdr:from>
    <xdr:to>
      <xdr:col>73</xdr:col>
      <xdr:colOff>180975</xdr:colOff>
      <xdr:row>35</xdr:row>
      <xdr:rowOff>120142</xdr:rowOff>
    </xdr:to>
    <xdr:cxnSp macro="">
      <xdr:nvCxnSpPr>
        <xdr:cNvPr id="319" name="直線コネクタ 318"/>
        <xdr:cNvCxnSpPr/>
      </xdr:nvCxnSpPr>
      <xdr:spPr>
        <a:xfrm>
          <a:off x="13893800" y="60111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94996</xdr:rowOff>
    </xdr:from>
    <xdr:to>
      <xdr:col>69</xdr:col>
      <xdr:colOff>92075</xdr:colOff>
      <xdr:row>35</xdr:row>
      <xdr:rowOff>10414</xdr:rowOff>
    </xdr:to>
    <xdr:cxnSp macro="">
      <xdr:nvCxnSpPr>
        <xdr:cNvPr id="322" name="直線コネクタ 321"/>
        <xdr:cNvCxnSpPr/>
      </xdr:nvCxnSpPr>
      <xdr:spPr>
        <a:xfrm>
          <a:off x="13004800" y="59242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32" name="楕円 331"/>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33"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34" name="楕円 333"/>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35" name="テキスト ボックス 33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36" name="楕円 335"/>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37" name="テキスト ボックス 336"/>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131064</xdr:rowOff>
    </xdr:from>
    <xdr:to>
      <xdr:col>69</xdr:col>
      <xdr:colOff>142875</xdr:colOff>
      <xdr:row>35</xdr:row>
      <xdr:rowOff>61214</xdr:rowOff>
    </xdr:to>
    <xdr:sp macro="" textlink="">
      <xdr:nvSpPr>
        <xdr:cNvPr id="338" name="楕円 337"/>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71391</xdr:rowOff>
    </xdr:from>
    <xdr:ext cx="762000" cy="259045"/>
    <xdr:sp macro="" textlink="">
      <xdr:nvSpPr>
        <xdr:cNvPr id="339" name="テキスト ボックス 338"/>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40" name="楕円 339"/>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41" name="テキスト ボックス 340"/>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類似団体内平均値、全国平均及び大阪府平均をそれぞれ上回る結果となっている。</a:t>
          </a:r>
        </a:p>
        <a:p>
          <a:r>
            <a:rPr kumimoji="1" lang="ja-JP" altLang="en-US" sz="1000">
              <a:latin typeface="ＭＳ Ｐゴシック" panose="020B0600070205080204" pitchFamily="50" charset="-128"/>
              <a:ea typeface="ＭＳ Ｐゴシック" panose="020B0600070205080204" pitchFamily="50" charset="-128"/>
            </a:rPr>
            <a:t>　土地開発公社の保有地を買い戻すために起債を続けていることや新学校給食センターや新ごみ処理場の整備にかかる費用の償還が始まっているものの、過去の都市基盤整備に関する市債の償還は終了したことなどから、近年は比較的に公債費の割合が低下傾向にあり、また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年度は経常一般財源等総額が増加したため、令和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年度から</a:t>
          </a:r>
          <a:r>
            <a:rPr kumimoji="1" lang="en-US" altLang="ja-JP" sz="1000">
              <a:latin typeface="ＭＳ Ｐゴシック" panose="020B0600070205080204" pitchFamily="50" charset="-128"/>
              <a:ea typeface="ＭＳ Ｐゴシック" panose="020B0600070205080204" pitchFamily="50" charset="-128"/>
            </a:rPr>
            <a:t>3.5</a:t>
          </a:r>
          <a:r>
            <a:rPr kumimoji="1" lang="ja-JP" altLang="en-US" sz="1000">
              <a:latin typeface="ＭＳ Ｐゴシック" panose="020B0600070205080204" pitchFamily="50" charset="-128"/>
              <a:ea typeface="ＭＳ Ｐゴシック" panose="020B0600070205080204" pitchFamily="50" charset="-128"/>
            </a:rPr>
            <a:t>ポイント減少した。しかし将来的には施設の新設・更新のための起債が見込まれるため、高止まりが予想される。</a:t>
          </a:r>
        </a:p>
        <a:p>
          <a:r>
            <a:rPr kumimoji="1" lang="ja-JP" altLang="en-US" sz="1000">
              <a:latin typeface="ＭＳ Ｐゴシック" panose="020B0600070205080204" pitchFamily="50" charset="-128"/>
              <a:ea typeface="ＭＳ Ｐゴシック" panose="020B0600070205080204" pitchFamily="50" charset="-128"/>
            </a:rPr>
            <a:t>　今後の建設事業等においても、できる限り起債に頼らない財源確保を行い、起債を極力抑制することで、公債費の削減に努める。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130811</xdr:rowOff>
    </xdr:from>
    <xdr:to>
      <xdr:col>24</xdr:col>
      <xdr:colOff>25400</xdr:colOff>
      <xdr:row>79</xdr:row>
      <xdr:rowOff>54611</xdr:rowOff>
    </xdr:to>
    <xdr:cxnSp macro="">
      <xdr:nvCxnSpPr>
        <xdr:cNvPr id="374" name="直線コネクタ 373"/>
        <xdr:cNvCxnSpPr/>
      </xdr:nvCxnSpPr>
      <xdr:spPr>
        <a:xfrm flipV="1">
          <a:off x="3987800" y="13332461"/>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54611</xdr:rowOff>
    </xdr:from>
    <xdr:to>
      <xdr:col>19</xdr:col>
      <xdr:colOff>187325</xdr:colOff>
      <xdr:row>79</xdr:row>
      <xdr:rowOff>69850</xdr:rowOff>
    </xdr:to>
    <xdr:cxnSp macro="">
      <xdr:nvCxnSpPr>
        <xdr:cNvPr id="377" name="直線コネクタ 376"/>
        <xdr:cNvCxnSpPr/>
      </xdr:nvCxnSpPr>
      <xdr:spPr>
        <a:xfrm flipV="1">
          <a:off x="3098800" y="13599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69850</xdr:rowOff>
    </xdr:to>
    <xdr:cxnSp macro="">
      <xdr:nvCxnSpPr>
        <xdr:cNvPr id="380" name="直線コネクタ 379"/>
        <xdr:cNvCxnSpPr/>
      </xdr:nvCxnSpPr>
      <xdr:spPr>
        <a:xfrm>
          <a:off x="2209800" y="1356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24130</xdr:rowOff>
    </xdr:from>
    <xdr:to>
      <xdr:col>11</xdr:col>
      <xdr:colOff>9525</xdr:colOff>
      <xdr:row>79</xdr:row>
      <xdr:rowOff>62230</xdr:rowOff>
    </xdr:to>
    <xdr:cxnSp macro="">
      <xdr:nvCxnSpPr>
        <xdr:cNvPr id="383" name="直線コネクタ 382"/>
        <xdr:cNvCxnSpPr/>
      </xdr:nvCxnSpPr>
      <xdr:spPr>
        <a:xfrm flipV="1">
          <a:off x="1320800" y="1356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93" name="楕円 392"/>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52088</xdr:rowOff>
    </xdr:from>
    <xdr:ext cx="762000" cy="259045"/>
    <xdr:sp macro="" textlink="">
      <xdr:nvSpPr>
        <xdr:cNvPr id="394" name="公債費該当値テキスト"/>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3811</xdr:rowOff>
    </xdr:from>
    <xdr:to>
      <xdr:col>20</xdr:col>
      <xdr:colOff>38100</xdr:colOff>
      <xdr:row>79</xdr:row>
      <xdr:rowOff>105411</xdr:rowOff>
    </xdr:to>
    <xdr:sp macro="" textlink="">
      <xdr:nvSpPr>
        <xdr:cNvPr id="395" name="楕円 394"/>
        <xdr:cNvSpPr/>
      </xdr:nvSpPr>
      <xdr:spPr>
        <a:xfrm>
          <a:off x="3937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90188</xdr:rowOff>
    </xdr:from>
    <xdr:ext cx="736600" cy="259045"/>
    <xdr:sp macro="" textlink="">
      <xdr:nvSpPr>
        <xdr:cNvPr id="396" name="テキスト ボックス 395"/>
        <xdr:cNvSpPr txBox="1"/>
      </xdr:nvSpPr>
      <xdr:spPr>
        <a:xfrm>
          <a:off x="3606800" y="1363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7" name="楕円 396"/>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8" name="テキスト ボックス 397"/>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144780</xdr:rowOff>
    </xdr:from>
    <xdr:to>
      <xdr:col>11</xdr:col>
      <xdr:colOff>60325</xdr:colOff>
      <xdr:row>79</xdr:row>
      <xdr:rowOff>74930</xdr:rowOff>
    </xdr:to>
    <xdr:sp macro="" textlink="">
      <xdr:nvSpPr>
        <xdr:cNvPr id="399" name="楕円 398"/>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59707</xdr:rowOff>
    </xdr:from>
    <xdr:ext cx="762000" cy="259045"/>
    <xdr:sp macro="" textlink="">
      <xdr:nvSpPr>
        <xdr:cNvPr id="400" name="テキスト ボックス 399"/>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11430</xdr:rowOff>
    </xdr:from>
    <xdr:to>
      <xdr:col>6</xdr:col>
      <xdr:colOff>171450</xdr:colOff>
      <xdr:row>79</xdr:row>
      <xdr:rowOff>113030</xdr:rowOff>
    </xdr:to>
    <xdr:sp macro="" textlink="">
      <xdr:nvSpPr>
        <xdr:cNvPr id="401" name="楕円 400"/>
        <xdr:cNvSpPr/>
      </xdr:nvSpPr>
      <xdr:spPr>
        <a:xfrm>
          <a:off x="1270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97807</xdr:rowOff>
    </xdr:from>
    <xdr:ext cx="762000" cy="259045"/>
    <xdr:sp macro="" textlink="">
      <xdr:nvSpPr>
        <xdr:cNvPr id="402" name="テキスト ボックス 401"/>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類似団体内平均値及び大阪府平均をそれぞれ下回っている。経常経費の中で大きなウエイトを公債費が占めているため、それ以外の支出を抑制して収支のバランスを保っていることが要因となっている。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年度については　物件費の経常収支比率の増加が大きくなっていることから本項目の数値も増加している。</a:t>
          </a:r>
        </a:p>
        <a:p>
          <a:r>
            <a:rPr kumimoji="1" lang="ja-JP" altLang="en-US" sz="1100">
              <a:latin typeface="ＭＳ Ｐゴシック" panose="020B0600070205080204" pitchFamily="50" charset="-128"/>
              <a:ea typeface="ＭＳ Ｐゴシック" panose="020B0600070205080204" pitchFamily="50" charset="-128"/>
            </a:rPr>
            <a:t>　今後も事業の精査や効率化、財政運営基本方針の取り組みを進め、経常経費全般を抑制し、全国平均を上回らない数値となるように努める。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77</xdr:row>
      <xdr:rowOff>28702</xdr:rowOff>
    </xdr:to>
    <xdr:cxnSp macro="">
      <xdr:nvCxnSpPr>
        <xdr:cNvPr id="433" name="直線コネクタ 432"/>
        <xdr:cNvCxnSpPr/>
      </xdr:nvCxnSpPr>
      <xdr:spPr>
        <a:xfrm>
          <a:off x="15671800" y="131983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78</xdr:row>
      <xdr:rowOff>40132</xdr:rowOff>
    </xdr:to>
    <xdr:cxnSp macro="">
      <xdr:nvCxnSpPr>
        <xdr:cNvPr id="436" name="直線コネクタ 435"/>
        <xdr:cNvCxnSpPr/>
      </xdr:nvCxnSpPr>
      <xdr:spPr>
        <a:xfrm flipV="1">
          <a:off x="14782800" y="1319834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40132</xdr:rowOff>
    </xdr:to>
    <xdr:cxnSp macro="">
      <xdr:nvCxnSpPr>
        <xdr:cNvPr id="439" name="直線コネクタ 438"/>
        <xdr:cNvCxnSpPr/>
      </xdr:nvCxnSpPr>
      <xdr:spPr>
        <a:xfrm>
          <a:off x="13893800" y="133172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115570</xdr:rowOff>
    </xdr:to>
    <xdr:cxnSp macro="">
      <xdr:nvCxnSpPr>
        <xdr:cNvPr id="442" name="直線コネクタ 441"/>
        <xdr:cNvCxnSpPr/>
      </xdr:nvCxnSpPr>
      <xdr:spPr>
        <a:xfrm>
          <a:off x="13004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52" name="楕円 451"/>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165879</xdr:rowOff>
    </xdr:from>
    <xdr:ext cx="762000" cy="259045"/>
    <xdr:sp macro="" textlink="">
      <xdr:nvSpPr>
        <xdr:cNvPr id="453" name="公債費以外該当値テキスト"/>
        <xdr:cNvSpPr txBox="1"/>
      </xdr:nvSpPr>
      <xdr:spPr>
        <a:xfrm>
          <a:off x="16598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54" name="楕円 453"/>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55" name="テキスト ボックス 45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56" name="楕円 455"/>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101109</xdr:rowOff>
    </xdr:from>
    <xdr:ext cx="762000" cy="259045"/>
    <xdr:sp macro="" textlink="">
      <xdr:nvSpPr>
        <xdr:cNvPr id="457" name="テキスト ボックス 456"/>
        <xdr:cNvSpPr txBox="1"/>
      </xdr:nvSpPr>
      <xdr:spPr>
        <a:xfrm>
          <a:off x="14401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8" name="楕円 457"/>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59" name="テキスト ボックス 458"/>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60" name="楕円 459"/>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139971</xdr:rowOff>
    </xdr:from>
    <xdr:ext cx="762000" cy="259045"/>
    <xdr:sp macro="" textlink="">
      <xdr:nvSpPr>
        <xdr:cNvPr id="461" name="テキスト ボックス 460"/>
        <xdr:cNvSpPr txBox="1"/>
      </xdr:nvSpPr>
      <xdr:spPr>
        <a:xfrm>
          <a:off x="12623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90223</xdr:rowOff>
    </xdr:from>
    <xdr:to>
      <xdr:col>29</xdr:col>
      <xdr:colOff>127000</xdr:colOff>
      <xdr:row>17</xdr:row>
      <xdr:rowOff>130995</xdr:rowOff>
    </xdr:to>
    <xdr:cxnSp macro="">
      <xdr:nvCxnSpPr>
        <xdr:cNvPr id="52" name="直線コネクタ 51"/>
        <xdr:cNvCxnSpPr/>
      </xdr:nvCxnSpPr>
      <xdr:spPr bwMode="auto">
        <a:xfrm flipV="1">
          <a:off x="5003800" y="3052498"/>
          <a:ext cx="647700" cy="40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74999</xdr:rowOff>
    </xdr:from>
    <xdr:ext cx="762000" cy="259045"/>
    <xdr:sp macro="" textlink="">
      <xdr:nvSpPr>
        <xdr:cNvPr id="53" name="人口1人当たり決算額の推移平均値テキスト130"/>
        <xdr:cNvSpPr txBox="1"/>
      </xdr:nvSpPr>
      <xdr:spPr>
        <a:xfrm>
          <a:off x="5740400" y="3037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130995</xdr:rowOff>
    </xdr:from>
    <xdr:to>
      <xdr:col>26</xdr:col>
      <xdr:colOff>50800</xdr:colOff>
      <xdr:row>17</xdr:row>
      <xdr:rowOff>160664</xdr:rowOff>
    </xdr:to>
    <xdr:cxnSp macro="">
      <xdr:nvCxnSpPr>
        <xdr:cNvPr id="55" name="直線コネクタ 54"/>
        <xdr:cNvCxnSpPr/>
      </xdr:nvCxnSpPr>
      <xdr:spPr bwMode="auto">
        <a:xfrm flipV="1">
          <a:off x="4305300" y="3093270"/>
          <a:ext cx="698500" cy="29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160664</xdr:rowOff>
    </xdr:from>
    <xdr:to>
      <xdr:col>22</xdr:col>
      <xdr:colOff>114300</xdr:colOff>
      <xdr:row>18</xdr:row>
      <xdr:rowOff>1706</xdr:rowOff>
    </xdr:to>
    <xdr:cxnSp macro="">
      <xdr:nvCxnSpPr>
        <xdr:cNvPr id="58" name="直線コネクタ 57"/>
        <xdr:cNvCxnSpPr/>
      </xdr:nvCxnSpPr>
      <xdr:spPr bwMode="auto">
        <a:xfrm flipV="1">
          <a:off x="3606800" y="3122939"/>
          <a:ext cx="698500" cy="12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1706</xdr:rowOff>
    </xdr:from>
    <xdr:to>
      <xdr:col>18</xdr:col>
      <xdr:colOff>177800</xdr:colOff>
      <xdr:row>18</xdr:row>
      <xdr:rowOff>19014</xdr:rowOff>
    </xdr:to>
    <xdr:cxnSp macro="">
      <xdr:nvCxnSpPr>
        <xdr:cNvPr id="61" name="直線コネクタ 60"/>
        <xdr:cNvCxnSpPr/>
      </xdr:nvCxnSpPr>
      <xdr:spPr bwMode="auto">
        <a:xfrm flipV="1">
          <a:off x="2908300" y="3135431"/>
          <a:ext cx="698500" cy="17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39423</xdr:rowOff>
    </xdr:from>
    <xdr:to>
      <xdr:col>29</xdr:col>
      <xdr:colOff>177800</xdr:colOff>
      <xdr:row>17</xdr:row>
      <xdr:rowOff>141023</xdr:rowOff>
    </xdr:to>
    <xdr:sp macro="" textlink="">
      <xdr:nvSpPr>
        <xdr:cNvPr id="71" name="楕円 70"/>
        <xdr:cNvSpPr/>
      </xdr:nvSpPr>
      <xdr:spPr bwMode="auto">
        <a:xfrm>
          <a:off x="5600700" y="3001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55950</xdr:rowOff>
    </xdr:from>
    <xdr:ext cx="762000" cy="259045"/>
    <xdr:sp macro="" textlink="">
      <xdr:nvSpPr>
        <xdr:cNvPr id="72" name="人口1人当たり決算額の推移該当値テキスト130"/>
        <xdr:cNvSpPr txBox="1"/>
      </xdr:nvSpPr>
      <xdr:spPr>
        <a:xfrm>
          <a:off x="5740400" y="284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80195</xdr:rowOff>
    </xdr:from>
    <xdr:to>
      <xdr:col>26</xdr:col>
      <xdr:colOff>101600</xdr:colOff>
      <xdr:row>18</xdr:row>
      <xdr:rowOff>10345</xdr:rowOff>
    </xdr:to>
    <xdr:sp macro="" textlink="">
      <xdr:nvSpPr>
        <xdr:cNvPr id="73" name="楕円 72"/>
        <xdr:cNvSpPr/>
      </xdr:nvSpPr>
      <xdr:spPr bwMode="auto">
        <a:xfrm>
          <a:off x="4953000" y="304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20522</xdr:rowOff>
    </xdr:from>
    <xdr:ext cx="736600" cy="259045"/>
    <xdr:sp macro="" textlink="">
      <xdr:nvSpPr>
        <xdr:cNvPr id="74" name="テキスト ボックス 73"/>
        <xdr:cNvSpPr txBox="1"/>
      </xdr:nvSpPr>
      <xdr:spPr>
        <a:xfrm>
          <a:off x="4622800" y="281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109864</xdr:rowOff>
    </xdr:from>
    <xdr:to>
      <xdr:col>22</xdr:col>
      <xdr:colOff>165100</xdr:colOff>
      <xdr:row>18</xdr:row>
      <xdr:rowOff>40014</xdr:rowOff>
    </xdr:to>
    <xdr:sp macro="" textlink="">
      <xdr:nvSpPr>
        <xdr:cNvPr id="75" name="楕円 74"/>
        <xdr:cNvSpPr/>
      </xdr:nvSpPr>
      <xdr:spPr bwMode="auto">
        <a:xfrm>
          <a:off x="4254500" y="3072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50191</xdr:rowOff>
    </xdr:from>
    <xdr:ext cx="762000" cy="259045"/>
    <xdr:sp macro="" textlink="">
      <xdr:nvSpPr>
        <xdr:cNvPr id="76" name="テキスト ボックス 75"/>
        <xdr:cNvSpPr txBox="1"/>
      </xdr:nvSpPr>
      <xdr:spPr>
        <a:xfrm>
          <a:off x="3924300" y="284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122356</xdr:rowOff>
    </xdr:from>
    <xdr:to>
      <xdr:col>19</xdr:col>
      <xdr:colOff>38100</xdr:colOff>
      <xdr:row>18</xdr:row>
      <xdr:rowOff>52506</xdr:rowOff>
    </xdr:to>
    <xdr:sp macro="" textlink="">
      <xdr:nvSpPr>
        <xdr:cNvPr id="77" name="楕円 76"/>
        <xdr:cNvSpPr/>
      </xdr:nvSpPr>
      <xdr:spPr bwMode="auto">
        <a:xfrm>
          <a:off x="3556000" y="308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62683</xdr:rowOff>
    </xdr:from>
    <xdr:ext cx="762000" cy="259045"/>
    <xdr:sp macro="" textlink="">
      <xdr:nvSpPr>
        <xdr:cNvPr id="78" name="テキスト ボックス 77"/>
        <xdr:cNvSpPr txBox="1"/>
      </xdr:nvSpPr>
      <xdr:spPr>
        <a:xfrm>
          <a:off x="3225800" y="285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139664</xdr:rowOff>
    </xdr:from>
    <xdr:to>
      <xdr:col>15</xdr:col>
      <xdr:colOff>101600</xdr:colOff>
      <xdr:row>18</xdr:row>
      <xdr:rowOff>69814</xdr:rowOff>
    </xdr:to>
    <xdr:sp macro="" textlink="">
      <xdr:nvSpPr>
        <xdr:cNvPr id="79" name="楕円 78"/>
        <xdr:cNvSpPr/>
      </xdr:nvSpPr>
      <xdr:spPr bwMode="auto">
        <a:xfrm>
          <a:off x="2857500" y="3101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79991</xdr:rowOff>
    </xdr:from>
    <xdr:ext cx="762000" cy="259045"/>
    <xdr:sp macro="" textlink="">
      <xdr:nvSpPr>
        <xdr:cNvPr id="80" name="テキスト ボックス 79"/>
        <xdr:cNvSpPr txBox="1"/>
      </xdr:nvSpPr>
      <xdr:spPr>
        <a:xfrm>
          <a:off x="2527300" y="287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116942</xdr:rowOff>
    </xdr:from>
    <xdr:to>
      <xdr:col>29</xdr:col>
      <xdr:colOff>127000</xdr:colOff>
      <xdr:row>35</xdr:row>
      <xdr:rowOff>229772</xdr:rowOff>
    </xdr:to>
    <xdr:cxnSp macro="">
      <xdr:nvCxnSpPr>
        <xdr:cNvPr id="115" name="直線コネクタ 114"/>
        <xdr:cNvCxnSpPr/>
      </xdr:nvCxnSpPr>
      <xdr:spPr bwMode="auto">
        <a:xfrm>
          <a:off x="5003800" y="6727292"/>
          <a:ext cx="647700" cy="112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214550</xdr:rowOff>
    </xdr:from>
    <xdr:ext cx="762000" cy="259045"/>
    <xdr:sp macro="" textlink="">
      <xdr:nvSpPr>
        <xdr:cNvPr id="116" name="人口1人当たり決算額の推移平均値テキスト445"/>
        <xdr:cNvSpPr txBox="1"/>
      </xdr:nvSpPr>
      <xdr:spPr>
        <a:xfrm>
          <a:off x="5740400" y="6824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116942</xdr:rowOff>
    </xdr:from>
    <xdr:to>
      <xdr:col>26</xdr:col>
      <xdr:colOff>50800</xdr:colOff>
      <xdr:row>35</xdr:row>
      <xdr:rowOff>133890</xdr:rowOff>
    </xdr:to>
    <xdr:cxnSp macro="">
      <xdr:nvCxnSpPr>
        <xdr:cNvPr id="118" name="直線コネクタ 117"/>
        <xdr:cNvCxnSpPr/>
      </xdr:nvCxnSpPr>
      <xdr:spPr bwMode="auto">
        <a:xfrm flipV="1">
          <a:off x="4305300" y="6727292"/>
          <a:ext cx="698500" cy="16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133890</xdr:rowOff>
    </xdr:from>
    <xdr:to>
      <xdr:col>22</xdr:col>
      <xdr:colOff>114300</xdr:colOff>
      <xdr:row>35</xdr:row>
      <xdr:rowOff>188167</xdr:rowOff>
    </xdr:to>
    <xdr:cxnSp macro="">
      <xdr:nvCxnSpPr>
        <xdr:cNvPr id="121" name="直線コネクタ 120"/>
        <xdr:cNvCxnSpPr/>
      </xdr:nvCxnSpPr>
      <xdr:spPr bwMode="auto">
        <a:xfrm flipV="1">
          <a:off x="3606800" y="6744240"/>
          <a:ext cx="698500" cy="54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149991</xdr:rowOff>
    </xdr:from>
    <xdr:to>
      <xdr:col>18</xdr:col>
      <xdr:colOff>177800</xdr:colOff>
      <xdr:row>35</xdr:row>
      <xdr:rowOff>188167</xdr:rowOff>
    </xdr:to>
    <xdr:cxnSp macro="">
      <xdr:nvCxnSpPr>
        <xdr:cNvPr id="124" name="直線コネクタ 123"/>
        <xdr:cNvCxnSpPr/>
      </xdr:nvCxnSpPr>
      <xdr:spPr bwMode="auto">
        <a:xfrm>
          <a:off x="2908300" y="6760341"/>
          <a:ext cx="698500" cy="3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178972</xdr:rowOff>
    </xdr:from>
    <xdr:to>
      <xdr:col>29</xdr:col>
      <xdr:colOff>177800</xdr:colOff>
      <xdr:row>35</xdr:row>
      <xdr:rowOff>280572</xdr:rowOff>
    </xdr:to>
    <xdr:sp macro="" textlink="">
      <xdr:nvSpPr>
        <xdr:cNvPr id="134" name="楕円 133"/>
        <xdr:cNvSpPr/>
      </xdr:nvSpPr>
      <xdr:spPr bwMode="auto">
        <a:xfrm>
          <a:off x="5600700" y="6789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24049</xdr:rowOff>
    </xdr:from>
    <xdr:ext cx="762000" cy="259045"/>
    <xdr:sp macro="" textlink="">
      <xdr:nvSpPr>
        <xdr:cNvPr id="135" name="人口1人当たり決算額の推移該当値テキスト445"/>
        <xdr:cNvSpPr txBox="1"/>
      </xdr:nvSpPr>
      <xdr:spPr>
        <a:xfrm>
          <a:off x="5740400" y="66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66142</xdr:rowOff>
    </xdr:from>
    <xdr:to>
      <xdr:col>26</xdr:col>
      <xdr:colOff>101600</xdr:colOff>
      <xdr:row>35</xdr:row>
      <xdr:rowOff>167742</xdr:rowOff>
    </xdr:to>
    <xdr:sp macro="" textlink="">
      <xdr:nvSpPr>
        <xdr:cNvPr id="136" name="楕円 135"/>
        <xdr:cNvSpPr/>
      </xdr:nvSpPr>
      <xdr:spPr bwMode="auto">
        <a:xfrm>
          <a:off x="4953000" y="6676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177919</xdr:rowOff>
    </xdr:from>
    <xdr:ext cx="736600" cy="259045"/>
    <xdr:sp macro="" textlink="">
      <xdr:nvSpPr>
        <xdr:cNvPr id="137" name="テキスト ボックス 136"/>
        <xdr:cNvSpPr txBox="1"/>
      </xdr:nvSpPr>
      <xdr:spPr>
        <a:xfrm>
          <a:off x="4622800" y="6445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83090</xdr:rowOff>
    </xdr:from>
    <xdr:to>
      <xdr:col>22</xdr:col>
      <xdr:colOff>165100</xdr:colOff>
      <xdr:row>35</xdr:row>
      <xdr:rowOff>184690</xdr:rowOff>
    </xdr:to>
    <xdr:sp macro="" textlink="">
      <xdr:nvSpPr>
        <xdr:cNvPr id="138" name="楕円 137"/>
        <xdr:cNvSpPr/>
      </xdr:nvSpPr>
      <xdr:spPr bwMode="auto">
        <a:xfrm>
          <a:off x="4254500" y="669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194867</xdr:rowOff>
    </xdr:from>
    <xdr:ext cx="762000" cy="259045"/>
    <xdr:sp macro="" textlink="">
      <xdr:nvSpPr>
        <xdr:cNvPr id="139" name="テキスト ボックス 138"/>
        <xdr:cNvSpPr txBox="1"/>
      </xdr:nvSpPr>
      <xdr:spPr>
        <a:xfrm>
          <a:off x="3924300" y="64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137367</xdr:rowOff>
    </xdr:from>
    <xdr:to>
      <xdr:col>19</xdr:col>
      <xdr:colOff>38100</xdr:colOff>
      <xdr:row>35</xdr:row>
      <xdr:rowOff>238967</xdr:rowOff>
    </xdr:to>
    <xdr:sp macro="" textlink="">
      <xdr:nvSpPr>
        <xdr:cNvPr id="140" name="楕円 139"/>
        <xdr:cNvSpPr/>
      </xdr:nvSpPr>
      <xdr:spPr bwMode="auto">
        <a:xfrm>
          <a:off x="3556000" y="674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249144</xdr:rowOff>
    </xdr:from>
    <xdr:ext cx="762000" cy="259045"/>
    <xdr:sp macro="" textlink="">
      <xdr:nvSpPr>
        <xdr:cNvPr id="141" name="テキスト ボックス 140"/>
        <xdr:cNvSpPr txBox="1"/>
      </xdr:nvSpPr>
      <xdr:spPr>
        <a:xfrm>
          <a:off x="3225800" y="651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99191</xdr:rowOff>
    </xdr:from>
    <xdr:to>
      <xdr:col>15</xdr:col>
      <xdr:colOff>101600</xdr:colOff>
      <xdr:row>35</xdr:row>
      <xdr:rowOff>200791</xdr:rowOff>
    </xdr:to>
    <xdr:sp macro="" textlink="">
      <xdr:nvSpPr>
        <xdr:cNvPr id="142" name="楕円 141"/>
        <xdr:cNvSpPr/>
      </xdr:nvSpPr>
      <xdr:spPr bwMode="auto">
        <a:xfrm>
          <a:off x="2857500" y="6709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210968</xdr:rowOff>
    </xdr:from>
    <xdr:ext cx="762000" cy="259045"/>
    <xdr:sp macro="" textlink="">
      <xdr:nvSpPr>
        <xdr:cNvPr id="143" name="テキスト ボックス 142"/>
        <xdr:cNvSpPr txBox="1"/>
      </xdr:nvSpPr>
      <xdr:spPr>
        <a:xfrm>
          <a:off x="2527300" y="647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77,431
76,834
25.55
31,703,468
31,093,828
451,006
16,190,465
28,366,017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112268</xdr:rowOff>
    </xdr:from>
    <xdr:to>
      <xdr:col>24</xdr:col>
      <xdr:colOff>63500</xdr:colOff>
      <xdr:row>36</xdr:row>
      <xdr:rowOff>17475</xdr:rowOff>
    </xdr:to>
    <xdr:cxnSp macro="">
      <xdr:nvCxnSpPr>
        <xdr:cNvPr id="61" name="直線コネクタ 60"/>
        <xdr:cNvCxnSpPr/>
      </xdr:nvCxnSpPr>
      <xdr:spPr>
        <a:xfrm flipV="1">
          <a:off x="3797300" y="6113018"/>
          <a:ext cx="838200" cy="7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17475</xdr:rowOff>
    </xdr:from>
    <xdr:to>
      <xdr:col>19</xdr:col>
      <xdr:colOff>177800</xdr:colOff>
      <xdr:row>36</xdr:row>
      <xdr:rowOff>99695</xdr:rowOff>
    </xdr:to>
    <xdr:cxnSp macro="">
      <xdr:nvCxnSpPr>
        <xdr:cNvPr id="64" name="直線コネクタ 63"/>
        <xdr:cNvCxnSpPr/>
      </xdr:nvCxnSpPr>
      <xdr:spPr>
        <a:xfrm flipV="1">
          <a:off x="2908300" y="6189675"/>
          <a:ext cx="889000" cy="8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99695</xdr:rowOff>
    </xdr:from>
    <xdr:to>
      <xdr:col>15</xdr:col>
      <xdr:colOff>50800</xdr:colOff>
      <xdr:row>36</xdr:row>
      <xdr:rowOff>114497</xdr:rowOff>
    </xdr:to>
    <xdr:cxnSp macro="">
      <xdr:nvCxnSpPr>
        <xdr:cNvPr id="67" name="直線コネクタ 66"/>
        <xdr:cNvCxnSpPr/>
      </xdr:nvCxnSpPr>
      <xdr:spPr>
        <a:xfrm flipV="1">
          <a:off x="2019300" y="6271895"/>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102648</xdr:rowOff>
    </xdr:from>
    <xdr:to>
      <xdr:col>10</xdr:col>
      <xdr:colOff>114300</xdr:colOff>
      <xdr:row>36</xdr:row>
      <xdr:rowOff>114497</xdr:rowOff>
    </xdr:to>
    <xdr:cxnSp macro="">
      <xdr:nvCxnSpPr>
        <xdr:cNvPr id="70" name="直線コネクタ 69"/>
        <xdr:cNvCxnSpPr/>
      </xdr:nvCxnSpPr>
      <xdr:spPr>
        <a:xfrm>
          <a:off x="1130300" y="6274848"/>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61468</xdr:rowOff>
    </xdr:from>
    <xdr:to>
      <xdr:col>24</xdr:col>
      <xdr:colOff>114300</xdr:colOff>
      <xdr:row>35</xdr:row>
      <xdr:rowOff>163068</xdr:rowOff>
    </xdr:to>
    <xdr:sp macro="" textlink="">
      <xdr:nvSpPr>
        <xdr:cNvPr id="80" name="楕円 79"/>
        <xdr:cNvSpPr/>
      </xdr:nvSpPr>
      <xdr:spPr>
        <a:xfrm>
          <a:off x="45847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84345</xdr:rowOff>
    </xdr:from>
    <xdr:ext cx="534377" cy="259045"/>
    <xdr:sp macro="" textlink="">
      <xdr:nvSpPr>
        <xdr:cNvPr id="81" name="人件費該当値テキスト"/>
        <xdr:cNvSpPr txBox="1"/>
      </xdr:nvSpPr>
      <xdr:spPr>
        <a:xfrm>
          <a:off x="4686300"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138125</xdr:rowOff>
    </xdr:from>
    <xdr:to>
      <xdr:col>20</xdr:col>
      <xdr:colOff>38100</xdr:colOff>
      <xdr:row>36</xdr:row>
      <xdr:rowOff>68275</xdr:rowOff>
    </xdr:to>
    <xdr:sp macro="" textlink="">
      <xdr:nvSpPr>
        <xdr:cNvPr id="82" name="楕円 81"/>
        <xdr:cNvSpPr/>
      </xdr:nvSpPr>
      <xdr:spPr>
        <a:xfrm>
          <a:off x="3746500" y="61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84802</xdr:rowOff>
    </xdr:from>
    <xdr:ext cx="534377" cy="259045"/>
    <xdr:sp macro="" textlink="">
      <xdr:nvSpPr>
        <xdr:cNvPr id="83" name="テキスト ボックス 82"/>
        <xdr:cNvSpPr txBox="1"/>
      </xdr:nvSpPr>
      <xdr:spPr>
        <a:xfrm>
          <a:off x="3530111" y="591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48895</xdr:rowOff>
    </xdr:from>
    <xdr:to>
      <xdr:col>15</xdr:col>
      <xdr:colOff>101600</xdr:colOff>
      <xdr:row>36</xdr:row>
      <xdr:rowOff>150495</xdr:rowOff>
    </xdr:to>
    <xdr:sp macro="" textlink="">
      <xdr:nvSpPr>
        <xdr:cNvPr id="84" name="楕円 83"/>
        <xdr:cNvSpPr/>
      </xdr:nvSpPr>
      <xdr:spPr>
        <a:xfrm>
          <a:off x="28575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167022</xdr:rowOff>
    </xdr:from>
    <xdr:ext cx="534377" cy="259045"/>
    <xdr:sp macro="" textlink="">
      <xdr:nvSpPr>
        <xdr:cNvPr id="85" name="テキスト ボックス 84"/>
        <xdr:cNvSpPr txBox="1"/>
      </xdr:nvSpPr>
      <xdr:spPr>
        <a:xfrm>
          <a:off x="2641111" y="599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63697</xdr:rowOff>
    </xdr:from>
    <xdr:to>
      <xdr:col>10</xdr:col>
      <xdr:colOff>165100</xdr:colOff>
      <xdr:row>36</xdr:row>
      <xdr:rowOff>165297</xdr:rowOff>
    </xdr:to>
    <xdr:sp macro="" textlink="">
      <xdr:nvSpPr>
        <xdr:cNvPr id="86" name="楕円 85"/>
        <xdr:cNvSpPr/>
      </xdr:nvSpPr>
      <xdr:spPr>
        <a:xfrm>
          <a:off x="1968500" y="623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10374</xdr:rowOff>
    </xdr:from>
    <xdr:ext cx="534377" cy="259045"/>
    <xdr:sp macro="" textlink="">
      <xdr:nvSpPr>
        <xdr:cNvPr id="87" name="テキスト ボックス 86"/>
        <xdr:cNvSpPr txBox="1"/>
      </xdr:nvSpPr>
      <xdr:spPr>
        <a:xfrm>
          <a:off x="1752111" y="601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51848</xdr:rowOff>
    </xdr:from>
    <xdr:to>
      <xdr:col>6</xdr:col>
      <xdr:colOff>38100</xdr:colOff>
      <xdr:row>36</xdr:row>
      <xdr:rowOff>153448</xdr:rowOff>
    </xdr:to>
    <xdr:sp macro="" textlink="">
      <xdr:nvSpPr>
        <xdr:cNvPr id="88" name="楕円 87"/>
        <xdr:cNvSpPr/>
      </xdr:nvSpPr>
      <xdr:spPr>
        <a:xfrm>
          <a:off x="1079500" y="62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169975</xdr:rowOff>
    </xdr:from>
    <xdr:ext cx="534377" cy="259045"/>
    <xdr:sp macro="" textlink="">
      <xdr:nvSpPr>
        <xdr:cNvPr id="89" name="テキスト ボックス 88"/>
        <xdr:cNvSpPr txBox="1"/>
      </xdr:nvSpPr>
      <xdr:spPr>
        <a:xfrm>
          <a:off x="863111" y="59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80988</xdr:rowOff>
    </xdr:from>
    <xdr:to>
      <xdr:col>24</xdr:col>
      <xdr:colOff>63500</xdr:colOff>
      <xdr:row>58</xdr:row>
      <xdr:rowOff>1562</xdr:rowOff>
    </xdr:to>
    <xdr:cxnSp macro="">
      <xdr:nvCxnSpPr>
        <xdr:cNvPr id="119" name="直線コネクタ 118"/>
        <xdr:cNvCxnSpPr/>
      </xdr:nvCxnSpPr>
      <xdr:spPr>
        <a:xfrm flipV="1">
          <a:off x="3797300" y="9853638"/>
          <a:ext cx="838200" cy="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1562</xdr:rowOff>
    </xdr:from>
    <xdr:to>
      <xdr:col>19</xdr:col>
      <xdr:colOff>177800</xdr:colOff>
      <xdr:row>58</xdr:row>
      <xdr:rowOff>90589</xdr:rowOff>
    </xdr:to>
    <xdr:cxnSp macro="">
      <xdr:nvCxnSpPr>
        <xdr:cNvPr id="122" name="直線コネクタ 121"/>
        <xdr:cNvCxnSpPr/>
      </xdr:nvCxnSpPr>
      <xdr:spPr>
        <a:xfrm flipV="1">
          <a:off x="2908300" y="9945662"/>
          <a:ext cx="889000" cy="8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90589</xdr:rowOff>
    </xdr:from>
    <xdr:to>
      <xdr:col>15</xdr:col>
      <xdr:colOff>50800</xdr:colOff>
      <xdr:row>58</xdr:row>
      <xdr:rowOff>152426</xdr:rowOff>
    </xdr:to>
    <xdr:cxnSp macro="">
      <xdr:nvCxnSpPr>
        <xdr:cNvPr id="125" name="直線コネクタ 124"/>
        <xdr:cNvCxnSpPr/>
      </xdr:nvCxnSpPr>
      <xdr:spPr>
        <a:xfrm flipV="1">
          <a:off x="2019300" y="10034689"/>
          <a:ext cx="8890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152426</xdr:rowOff>
    </xdr:from>
    <xdr:to>
      <xdr:col>10</xdr:col>
      <xdr:colOff>114300</xdr:colOff>
      <xdr:row>58</xdr:row>
      <xdr:rowOff>160286</xdr:rowOff>
    </xdr:to>
    <xdr:cxnSp macro="">
      <xdr:nvCxnSpPr>
        <xdr:cNvPr id="128" name="直線コネクタ 127"/>
        <xdr:cNvCxnSpPr/>
      </xdr:nvCxnSpPr>
      <xdr:spPr>
        <a:xfrm flipV="1">
          <a:off x="1130300" y="10096526"/>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30188</xdr:rowOff>
    </xdr:from>
    <xdr:to>
      <xdr:col>24</xdr:col>
      <xdr:colOff>114300</xdr:colOff>
      <xdr:row>57</xdr:row>
      <xdr:rowOff>131788</xdr:rowOff>
    </xdr:to>
    <xdr:sp macro="" textlink="">
      <xdr:nvSpPr>
        <xdr:cNvPr id="138" name="楕円 137"/>
        <xdr:cNvSpPr/>
      </xdr:nvSpPr>
      <xdr:spPr>
        <a:xfrm>
          <a:off x="4584700" y="98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8615</xdr:rowOff>
    </xdr:from>
    <xdr:ext cx="534377" cy="259045"/>
    <xdr:sp macro="" textlink="">
      <xdr:nvSpPr>
        <xdr:cNvPr id="139" name="物件費該当値テキスト"/>
        <xdr:cNvSpPr txBox="1"/>
      </xdr:nvSpPr>
      <xdr:spPr>
        <a:xfrm>
          <a:off x="4686300" y="978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122212</xdr:rowOff>
    </xdr:from>
    <xdr:to>
      <xdr:col>20</xdr:col>
      <xdr:colOff>38100</xdr:colOff>
      <xdr:row>58</xdr:row>
      <xdr:rowOff>52362</xdr:rowOff>
    </xdr:to>
    <xdr:sp macro="" textlink="">
      <xdr:nvSpPr>
        <xdr:cNvPr id="140" name="楕円 139"/>
        <xdr:cNvSpPr/>
      </xdr:nvSpPr>
      <xdr:spPr>
        <a:xfrm>
          <a:off x="3746500" y="98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43489</xdr:rowOff>
    </xdr:from>
    <xdr:ext cx="534377" cy="259045"/>
    <xdr:sp macro="" textlink="">
      <xdr:nvSpPr>
        <xdr:cNvPr id="141" name="テキスト ボックス 140"/>
        <xdr:cNvSpPr txBox="1"/>
      </xdr:nvSpPr>
      <xdr:spPr>
        <a:xfrm>
          <a:off x="3530111" y="998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39789</xdr:rowOff>
    </xdr:from>
    <xdr:to>
      <xdr:col>15</xdr:col>
      <xdr:colOff>101600</xdr:colOff>
      <xdr:row>58</xdr:row>
      <xdr:rowOff>141389</xdr:rowOff>
    </xdr:to>
    <xdr:sp macro="" textlink="">
      <xdr:nvSpPr>
        <xdr:cNvPr id="142" name="楕円 141"/>
        <xdr:cNvSpPr/>
      </xdr:nvSpPr>
      <xdr:spPr>
        <a:xfrm>
          <a:off x="2857500" y="998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132516</xdr:rowOff>
    </xdr:from>
    <xdr:ext cx="534377" cy="259045"/>
    <xdr:sp macro="" textlink="">
      <xdr:nvSpPr>
        <xdr:cNvPr id="143" name="テキスト ボックス 142"/>
        <xdr:cNvSpPr txBox="1"/>
      </xdr:nvSpPr>
      <xdr:spPr>
        <a:xfrm>
          <a:off x="2641111" y="1007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101626</xdr:rowOff>
    </xdr:from>
    <xdr:to>
      <xdr:col>10</xdr:col>
      <xdr:colOff>165100</xdr:colOff>
      <xdr:row>59</xdr:row>
      <xdr:rowOff>31776</xdr:rowOff>
    </xdr:to>
    <xdr:sp macro="" textlink="">
      <xdr:nvSpPr>
        <xdr:cNvPr id="144" name="楕円 143"/>
        <xdr:cNvSpPr/>
      </xdr:nvSpPr>
      <xdr:spPr>
        <a:xfrm>
          <a:off x="1968500" y="100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22903</xdr:rowOff>
    </xdr:from>
    <xdr:ext cx="534377" cy="259045"/>
    <xdr:sp macro="" textlink="">
      <xdr:nvSpPr>
        <xdr:cNvPr id="145" name="テキスト ボックス 144"/>
        <xdr:cNvSpPr txBox="1"/>
      </xdr:nvSpPr>
      <xdr:spPr>
        <a:xfrm>
          <a:off x="1752111" y="1013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109486</xdr:rowOff>
    </xdr:from>
    <xdr:to>
      <xdr:col>6</xdr:col>
      <xdr:colOff>38100</xdr:colOff>
      <xdr:row>59</xdr:row>
      <xdr:rowOff>39636</xdr:rowOff>
    </xdr:to>
    <xdr:sp macro="" textlink="">
      <xdr:nvSpPr>
        <xdr:cNvPr id="146" name="楕円 145"/>
        <xdr:cNvSpPr/>
      </xdr:nvSpPr>
      <xdr:spPr>
        <a:xfrm>
          <a:off x="1079500" y="1005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30763</xdr:rowOff>
    </xdr:from>
    <xdr:ext cx="534377" cy="259045"/>
    <xdr:sp macro="" textlink="">
      <xdr:nvSpPr>
        <xdr:cNvPr id="147" name="テキスト ボックス 146"/>
        <xdr:cNvSpPr txBox="1"/>
      </xdr:nvSpPr>
      <xdr:spPr>
        <a:xfrm>
          <a:off x="863111" y="1014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67365</xdr:rowOff>
    </xdr:from>
    <xdr:to>
      <xdr:col>24</xdr:col>
      <xdr:colOff>63500</xdr:colOff>
      <xdr:row>79</xdr:row>
      <xdr:rowOff>80820</xdr:rowOff>
    </xdr:to>
    <xdr:cxnSp macro="">
      <xdr:nvCxnSpPr>
        <xdr:cNvPr id="178" name="直線コネクタ 177"/>
        <xdr:cNvCxnSpPr/>
      </xdr:nvCxnSpPr>
      <xdr:spPr>
        <a:xfrm>
          <a:off x="3797300" y="13611915"/>
          <a:ext cx="8382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67365</xdr:rowOff>
    </xdr:from>
    <xdr:to>
      <xdr:col>19</xdr:col>
      <xdr:colOff>177800</xdr:colOff>
      <xdr:row>79</xdr:row>
      <xdr:rowOff>67397</xdr:rowOff>
    </xdr:to>
    <xdr:cxnSp macro="">
      <xdr:nvCxnSpPr>
        <xdr:cNvPr id="181" name="直線コネクタ 180"/>
        <xdr:cNvCxnSpPr/>
      </xdr:nvCxnSpPr>
      <xdr:spPr>
        <a:xfrm flipV="1">
          <a:off x="2908300" y="13611915"/>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66515</xdr:rowOff>
    </xdr:from>
    <xdr:to>
      <xdr:col>15</xdr:col>
      <xdr:colOff>50800</xdr:colOff>
      <xdr:row>79</xdr:row>
      <xdr:rowOff>67397</xdr:rowOff>
    </xdr:to>
    <xdr:cxnSp macro="">
      <xdr:nvCxnSpPr>
        <xdr:cNvPr id="184" name="直線コネクタ 183"/>
        <xdr:cNvCxnSpPr/>
      </xdr:nvCxnSpPr>
      <xdr:spPr>
        <a:xfrm>
          <a:off x="2019300" y="13611065"/>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60441</xdr:rowOff>
    </xdr:from>
    <xdr:to>
      <xdr:col>10</xdr:col>
      <xdr:colOff>114300</xdr:colOff>
      <xdr:row>79</xdr:row>
      <xdr:rowOff>66515</xdr:rowOff>
    </xdr:to>
    <xdr:cxnSp macro="">
      <xdr:nvCxnSpPr>
        <xdr:cNvPr id="187" name="直線コネクタ 186"/>
        <xdr:cNvCxnSpPr/>
      </xdr:nvCxnSpPr>
      <xdr:spPr>
        <a:xfrm>
          <a:off x="1130300" y="13604991"/>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30020</xdr:rowOff>
    </xdr:from>
    <xdr:to>
      <xdr:col>24</xdr:col>
      <xdr:colOff>114300</xdr:colOff>
      <xdr:row>79</xdr:row>
      <xdr:rowOff>131620</xdr:rowOff>
    </xdr:to>
    <xdr:sp macro="" textlink="">
      <xdr:nvSpPr>
        <xdr:cNvPr id="197" name="楕円 196"/>
        <xdr:cNvSpPr/>
      </xdr:nvSpPr>
      <xdr:spPr>
        <a:xfrm>
          <a:off x="4584700" y="1357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116397</xdr:rowOff>
    </xdr:from>
    <xdr:ext cx="378565" cy="259045"/>
    <xdr:sp macro="" textlink="">
      <xdr:nvSpPr>
        <xdr:cNvPr id="198" name="維持補修費該当値テキスト"/>
        <xdr:cNvSpPr txBox="1"/>
      </xdr:nvSpPr>
      <xdr:spPr>
        <a:xfrm>
          <a:off x="4686300" y="13489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16565</xdr:rowOff>
    </xdr:from>
    <xdr:to>
      <xdr:col>20</xdr:col>
      <xdr:colOff>38100</xdr:colOff>
      <xdr:row>79</xdr:row>
      <xdr:rowOff>118165</xdr:rowOff>
    </xdr:to>
    <xdr:sp macro="" textlink="">
      <xdr:nvSpPr>
        <xdr:cNvPr id="199" name="楕円 198"/>
        <xdr:cNvSpPr/>
      </xdr:nvSpPr>
      <xdr:spPr>
        <a:xfrm>
          <a:off x="3746500" y="135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109292</xdr:rowOff>
    </xdr:from>
    <xdr:ext cx="378565" cy="259045"/>
    <xdr:sp macro="" textlink="">
      <xdr:nvSpPr>
        <xdr:cNvPr id="200" name="テキスト ボックス 199"/>
        <xdr:cNvSpPr txBox="1"/>
      </xdr:nvSpPr>
      <xdr:spPr>
        <a:xfrm>
          <a:off x="3608017" y="13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16597</xdr:rowOff>
    </xdr:from>
    <xdr:to>
      <xdr:col>15</xdr:col>
      <xdr:colOff>101600</xdr:colOff>
      <xdr:row>79</xdr:row>
      <xdr:rowOff>118197</xdr:rowOff>
    </xdr:to>
    <xdr:sp macro="" textlink="">
      <xdr:nvSpPr>
        <xdr:cNvPr id="201" name="楕円 200"/>
        <xdr:cNvSpPr/>
      </xdr:nvSpPr>
      <xdr:spPr>
        <a:xfrm>
          <a:off x="2857500" y="1356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109324</xdr:rowOff>
    </xdr:from>
    <xdr:ext cx="378565" cy="259045"/>
    <xdr:sp macro="" textlink="">
      <xdr:nvSpPr>
        <xdr:cNvPr id="202" name="テキスト ボックス 201"/>
        <xdr:cNvSpPr txBox="1"/>
      </xdr:nvSpPr>
      <xdr:spPr>
        <a:xfrm>
          <a:off x="2719017" y="13653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15715</xdr:rowOff>
    </xdr:from>
    <xdr:to>
      <xdr:col>10</xdr:col>
      <xdr:colOff>165100</xdr:colOff>
      <xdr:row>79</xdr:row>
      <xdr:rowOff>117315</xdr:rowOff>
    </xdr:to>
    <xdr:sp macro="" textlink="">
      <xdr:nvSpPr>
        <xdr:cNvPr id="203" name="楕円 202"/>
        <xdr:cNvSpPr/>
      </xdr:nvSpPr>
      <xdr:spPr>
        <a:xfrm>
          <a:off x="1968500" y="1356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108442</xdr:rowOff>
    </xdr:from>
    <xdr:ext cx="378565" cy="259045"/>
    <xdr:sp macro="" textlink="">
      <xdr:nvSpPr>
        <xdr:cNvPr id="204" name="テキスト ボックス 203"/>
        <xdr:cNvSpPr txBox="1"/>
      </xdr:nvSpPr>
      <xdr:spPr>
        <a:xfrm>
          <a:off x="1830017" y="13652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9641</xdr:rowOff>
    </xdr:from>
    <xdr:to>
      <xdr:col>6</xdr:col>
      <xdr:colOff>38100</xdr:colOff>
      <xdr:row>79</xdr:row>
      <xdr:rowOff>111241</xdr:rowOff>
    </xdr:to>
    <xdr:sp macro="" textlink="">
      <xdr:nvSpPr>
        <xdr:cNvPr id="205" name="楕円 204"/>
        <xdr:cNvSpPr/>
      </xdr:nvSpPr>
      <xdr:spPr>
        <a:xfrm>
          <a:off x="1079500" y="1355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102368</xdr:rowOff>
    </xdr:from>
    <xdr:ext cx="469744" cy="259045"/>
    <xdr:sp macro="" textlink="">
      <xdr:nvSpPr>
        <xdr:cNvPr id="206" name="テキスト ボックス 205"/>
        <xdr:cNvSpPr txBox="1"/>
      </xdr:nvSpPr>
      <xdr:spPr>
        <a:xfrm>
          <a:off x="895428" y="1364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29984</xdr:rowOff>
    </xdr:from>
    <xdr:to>
      <xdr:col>24</xdr:col>
      <xdr:colOff>63500</xdr:colOff>
      <xdr:row>98</xdr:row>
      <xdr:rowOff>147879</xdr:rowOff>
    </xdr:to>
    <xdr:cxnSp macro="">
      <xdr:nvCxnSpPr>
        <xdr:cNvPr id="236" name="直線コネクタ 235"/>
        <xdr:cNvCxnSpPr/>
      </xdr:nvCxnSpPr>
      <xdr:spPr>
        <a:xfrm flipV="1">
          <a:off x="3797300" y="16660634"/>
          <a:ext cx="838200" cy="28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66984</xdr:rowOff>
    </xdr:from>
    <xdr:ext cx="599010" cy="259045"/>
    <xdr:sp macro="" textlink="">
      <xdr:nvSpPr>
        <xdr:cNvPr id="237" name="扶助費平均値テキスト"/>
        <xdr:cNvSpPr txBox="1"/>
      </xdr:nvSpPr>
      <xdr:spPr>
        <a:xfrm>
          <a:off x="4686300" y="16354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147879</xdr:rowOff>
    </xdr:from>
    <xdr:to>
      <xdr:col>19</xdr:col>
      <xdr:colOff>177800</xdr:colOff>
      <xdr:row>99</xdr:row>
      <xdr:rowOff>42951</xdr:rowOff>
    </xdr:to>
    <xdr:cxnSp macro="">
      <xdr:nvCxnSpPr>
        <xdr:cNvPr id="239" name="直線コネクタ 238"/>
        <xdr:cNvCxnSpPr/>
      </xdr:nvCxnSpPr>
      <xdr:spPr>
        <a:xfrm flipV="1">
          <a:off x="2908300" y="16949979"/>
          <a:ext cx="889000" cy="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149192</xdr:rowOff>
    </xdr:from>
    <xdr:ext cx="599010" cy="259045"/>
    <xdr:sp macro="" textlink="">
      <xdr:nvSpPr>
        <xdr:cNvPr id="241" name="テキスト ボックス 240"/>
        <xdr:cNvSpPr txBox="1"/>
      </xdr:nvSpPr>
      <xdr:spPr>
        <a:xfrm>
          <a:off x="3497795" y="1660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42951</xdr:rowOff>
    </xdr:from>
    <xdr:to>
      <xdr:col>15</xdr:col>
      <xdr:colOff>50800</xdr:colOff>
      <xdr:row>99</xdr:row>
      <xdr:rowOff>102222</xdr:rowOff>
    </xdr:to>
    <xdr:cxnSp macro="">
      <xdr:nvCxnSpPr>
        <xdr:cNvPr id="242" name="直線コネクタ 241"/>
        <xdr:cNvCxnSpPr/>
      </xdr:nvCxnSpPr>
      <xdr:spPr>
        <a:xfrm flipV="1">
          <a:off x="2019300" y="17016501"/>
          <a:ext cx="889000" cy="5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37013</xdr:rowOff>
    </xdr:from>
    <xdr:ext cx="534377" cy="259045"/>
    <xdr:sp macro="" textlink="">
      <xdr:nvSpPr>
        <xdr:cNvPr id="244" name="テキスト ボックス 243"/>
        <xdr:cNvSpPr txBox="1"/>
      </xdr:nvSpPr>
      <xdr:spPr>
        <a:xfrm>
          <a:off x="2641111" y="1666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93294</xdr:rowOff>
    </xdr:from>
    <xdr:to>
      <xdr:col>10</xdr:col>
      <xdr:colOff>114300</xdr:colOff>
      <xdr:row>99</xdr:row>
      <xdr:rowOff>102222</xdr:rowOff>
    </xdr:to>
    <xdr:cxnSp macro="">
      <xdr:nvCxnSpPr>
        <xdr:cNvPr id="245" name="直線コネクタ 244"/>
        <xdr:cNvCxnSpPr/>
      </xdr:nvCxnSpPr>
      <xdr:spPr>
        <a:xfrm>
          <a:off x="1130300" y="17066844"/>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99762</xdr:rowOff>
    </xdr:from>
    <xdr:ext cx="534377" cy="259045"/>
    <xdr:sp macro="" textlink="">
      <xdr:nvSpPr>
        <xdr:cNvPr id="247" name="テキスト ボックス 246"/>
        <xdr:cNvSpPr txBox="1"/>
      </xdr:nvSpPr>
      <xdr:spPr>
        <a:xfrm>
          <a:off x="1752111" y="167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97451</xdr:rowOff>
    </xdr:from>
    <xdr:ext cx="534377" cy="259045"/>
    <xdr:sp macro="" textlink="">
      <xdr:nvSpPr>
        <xdr:cNvPr id="249" name="テキスト ボックス 248"/>
        <xdr:cNvSpPr txBox="1"/>
      </xdr:nvSpPr>
      <xdr:spPr>
        <a:xfrm>
          <a:off x="863111" y="167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150634</xdr:rowOff>
    </xdr:from>
    <xdr:to>
      <xdr:col>24</xdr:col>
      <xdr:colOff>114300</xdr:colOff>
      <xdr:row>97</xdr:row>
      <xdr:rowOff>80784</xdr:rowOff>
    </xdr:to>
    <xdr:sp macro="" textlink="">
      <xdr:nvSpPr>
        <xdr:cNvPr id="255" name="楕円 254"/>
        <xdr:cNvSpPr/>
      </xdr:nvSpPr>
      <xdr:spPr>
        <a:xfrm>
          <a:off x="4584700" y="1660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129061</xdr:rowOff>
    </xdr:from>
    <xdr:ext cx="599010" cy="259045"/>
    <xdr:sp macro="" textlink="">
      <xdr:nvSpPr>
        <xdr:cNvPr id="256" name="扶助費該当値テキスト"/>
        <xdr:cNvSpPr txBox="1"/>
      </xdr:nvSpPr>
      <xdr:spPr>
        <a:xfrm>
          <a:off x="4686300" y="1658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97079</xdr:rowOff>
    </xdr:from>
    <xdr:to>
      <xdr:col>20</xdr:col>
      <xdr:colOff>38100</xdr:colOff>
      <xdr:row>99</xdr:row>
      <xdr:rowOff>27229</xdr:rowOff>
    </xdr:to>
    <xdr:sp macro="" textlink="">
      <xdr:nvSpPr>
        <xdr:cNvPr id="257" name="楕円 256"/>
        <xdr:cNvSpPr/>
      </xdr:nvSpPr>
      <xdr:spPr>
        <a:xfrm>
          <a:off x="3746500" y="168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18356</xdr:rowOff>
    </xdr:from>
    <xdr:ext cx="534377" cy="259045"/>
    <xdr:sp macro="" textlink="">
      <xdr:nvSpPr>
        <xdr:cNvPr id="258" name="テキスト ボックス 257"/>
        <xdr:cNvSpPr txBox="1"/>
      </xdr:nvSpPr>
      <xdr:spPr>
        <a:xfrm>
          <a:off x="3530111" y="1699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163601</xdr:rowOff>
    </xdr:from>
    <xdr:to>
      <xdr:col>15</xdr:col>
      <xdr:colOff>101600</xdr:colOff>
      <xdr:row>99</xdr:row>
      <xdr:rowOff>93751</xdr:rowOff>
    </xdr:to>
    <xdr:sp macro="" textlink="">
      <xdr:nvSpPr>
        <xdr:cNvPr id="259" name="楕円 258"/>
        <xdr:cNvSpPr/>
      </xdr:nvSpPr>
      <xdr:spPr>
        <a:xfrm>
          <a:off x="2857500" y="1696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84878</xdr:rowOff>
    </xdr:from>
    <xdr:ext cx="534377" cy="259045"/>
    <xdr:sp macro="" textlink="">
      <xdr:nvSpPr>
        <xdr:cNvPr id="260" name="テキスト ボックス 259"/>
        <xdr:cNvSpPr txBox="1"/>
      </xdr:nvSpPr>
      <xdr:spPr>
        <a:xfrm>
          <a:off x="2641111" y="1705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51422</xdr:rowOff>
    </xdr:from>
    <xdr:to>
      <xdr:col>10</xdr:col>
      <xdr:colOff>165100</xdr:colOff>
      <xdr:row>99</xdr:row>
      <xdr:rowOff>153022</xdr:rowOff>
    </xdr:to>
    <xdr:sp macro="" textlink="">
      <xdr:nvSpPr>
        <xdr:cNvPr id="261" name="楕円 260"/>
        <xdr:cNvSpPr/>
      </xdr:nvSpPr>
      <xdr:spPr>
        <a:xfrm>
          <a:off x="1968500" y="170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144149</xdr:rowOff>
    </xdr:from>
    <xdr:ext cx="534377" cy="259045"/>
    <xdr:sp macro="" textlink="">
      <xdr:nvSpPr>
        <xdr:cNvPr id="262" name="テキスト ボックス 261"/>
        <xdr:cNvSpPr txBox="1"/>
      </xdr:nvSpPr>
      <xdr:spPr>
        <a:xfrm>
          <a:off x="1752111" y="1711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42494</xdr:rowOff>
    </xdr:from>
    <xdr:to>
      <xdr:col>6</xdr:col>
      <xdr:colOff>38100</xdr:colOff>
      <xdr:row>99</xdr:row>
      <xdr:rowOff>144094</xdr:rowOff>
    </xdr:to>
    <xdr:sp macro="" textlink="">
      <xdr:nvSpPr>
        <xdr:cNvPr id="263" name="楕円 262"/>
        <xdr:cNvSpPr/>
      </xdr:nvSpPr>
      <xdr:spPr>
        <a:xfrm>
          <a:off x="1079500" y="1701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135221</xdr:rowOff>
    </xdr:from>
    <xdr:ext cx="534377" cy="259045"/>
    <xdr:sp macro="" textlink="">
      <xdr:nvSpPr>
        <xdr:cNvPr id="264" name="テキスト ボックス 263"/>
        <xdr:cNvSpPr txBox="1"/>
      </xdr:nvSpPr>
      <xdr:spPr>
        <a:xfrm>
          <a:off x="863111" y="1710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78163</xdr:rowOff>
    </xdr:from>
    <xdr:to>
      <xdr:col>55</xdr:col>
      <xdr:colOff>0</xdr:colOff>
      <xdr:row>37</xdr:row>
      <xdr:rowOff>148681</xdr:rowOff>
    </xdr:to>
    <xdr:cxnSp macro="">
      <xdr:nvCxnSpPr>
        <xdr:cNvPr id="295" name="直線コネクタ 294"/>
        <xdr:cNvCxnSpPr/>
      </xdr:nvCxnSpPr>
      <xdr:spPr>
        <a:xfrm>
          <a:off x="9639300" y="5393113"/>
          <a:ext cx="838200" cy="109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78163</xdr:rowOff>
    </xdr:from>
    <xdr:to>
      <xdr:col>50</xdr:col>
      <xdr:colOff>114300</xdr:colOff>
      <xdr:row>38</xdr:row>
      <xdr:rowOff>45201</xdr:rowOff>
    </xdr:to>
    <xdr:cxnSp macro="">
      <xdr:nvCxnSpPr>
        <xdr:cNvPr id="298" name="直線コネクタ 297"/>
        <xdr:cNvCxnSpPr/>
      </xdr:nvCxnSpPr>
      <xdr:spPr>
        <a:xfrm flipV="1">
          <a:off x="8750300" y="5393113"/>
          <a:ext cx="889000" cy="116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45201</xdr:rowOff>
    </xdr:from>
    <xdr:to>
      <xdr:col>45</xdr:col>
      <xdr:colOff>177800</xdr:colOff>
      <xdr:row>38</xdr:row>
      <xdr:rowOff>82724</xdr:rowOff>
    </xdr:to>
    <xdr:cxnSp macro="">
      <xdr:nvCxnSpPr>
        <xdr:cNvPr id="301" name="直線コネクタ 300"/>
        <xdr:cNvCxnSpPr/>
      </xdr:nvCxnSpPr>
      <xdr:spPr>
        <a:xfrm flipV="1">
          <a:off x="7861300" y="6560301"/>
          <a:ext cx="889000" cy="3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74048</xdr:rowOff>
    </xdr:from>
    <xdr:to>
      <xdr:col>41</xdr:col>
      <xdr:colOff>50800</xdr:colOff>
      <xdr:row>38</xdr:row>
      <xdr:rowOff>82724</xdr:rowOff>
    </xdr:to>
    <xdr:cxnSp macro="">
      <xdr:nvCxnSpPr>
        <xdr:cNvPr id="304" name="直線コネクタ 303"/>
        <xdr:cNvCxnSpPr/>
      </xdr:nvCxnSpPr>
      <xdr:spPr>
        <a:xfrm>
          <a:off x="6972300" y="6589148"/>
          <a:ext cx="889000" cy="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97881</xdr:rowOff>
    </xdr:from>
    <xdr:to>
      <xdr:col>55</xdr:col>
      <xdr:colOff>50800</xdr:colOff>
      <xdr:row>38</xdr:row>
      <xdr:rowOff>28031</xdr:rowOff>
    </xdr:to>
    <xdr:sp macro="" textlink="">
      <xdr:nvSpPr>
        <xdr:cNvPr id="314" name="楕円 313"/>
        <xdr:cNvSpPr/>
      </xdr:nvSpPr>
      <xdr:spPr>
        <a:xfrm>
          <a:off x="10426700" y="64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12808</xdr:rowOff>
    </xdr:from>
    <xdr:ext cx="534377" cy="259045"/>
    <xdr:sp macro="" textlink="">
      <xdr:nvSpPr>
        <xdr:cNvPr id="315" name="補助費等該当値テキスト"/>
        <xdr:cNvSpPr txBox="1"/>
      </xdr:nvSpPr>
      <xdr:spPr>
        <a:xfrm>
          <a:off x="10528300" y="63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27363</xdr:rowOff>
    </xdr:from>
    <xdr:to>
      <xdr:col>50</xdr:col>
      <xdr:colOff>165100</xdr:colOff>
      <xdr:row>31</xdr:row>
      <xdr:rowOff>128963</xdr:rowOff>
    </xdr:to>
    <xdr:sp macro="" textlink="">
      <xdr:nvSpPr>
        <xdr:cNvPr id="316" name="楕円 315"/>
        <xdr:cNvSpPr/>
      </xdr:nvSpPr>
      <xdr:spPr>
        <a:xfrm>
          <a:off x="9588500" y="534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120090</xdr:rowOff>
    </xdr:from>
    <xdr:ext cx="599010" cy="259045"/>
    <xdr:sp macro="" textlink="">
      <xdr:nvSpPr>
        <xdr:cNvPr id="317" name="テキスト ボックス 316"/>
        <xdr:cNvSpPr txBox="1"/>
      </xdr:nvSpPr>
      <xdr:spPr>
        <a:xfrm>
          <a:off x="9339795" y="543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165851</xdr:rowOff>
    </xdr:from>
    <xdr:to>
      <xdr:col>46</xdr:col>
      <xdr:colOff>38100</xdr:colOff>
      <xdr:row>38</xdr:row>
      <xdr:rowOff>96001</xdr:rowOff>
    </xdr:to>
    <xdr:sp macro="" textlink="">
      <xdr:nvSpPr>
        <xdr:cNvPr id="318" name="楕円 317"/>
        <xdr:cNvSpPr/>
      </xdr:nvSpPr>
      <xdr:spPr>
        <a:xfrm>
          <a:off x="8699500" y="650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87128</xdr:rowOff>
    </xdr:from>
    <xdr:ext cx="534377" cy="259045"/>
    <xdr:sp macro="" textlink="">
      <xdr:nvSpPr>
        <xdr:cNvPr id="319" name="テキスト ボックス 318"/>
        <xdr:cNvSpPr txBox="1"/>
      </xdr:nvSpPr>
      <xdr:spPr>
        <a:xfrm>
          <a:off x="8483111" y="66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31924</xdr:rowOff>
    </xdr:from>
    <xdr:to>
      <xdr:col>41</xdr:col>
      <xdr:colOff>101600</xdr:colOff>
      <xdr:row>38</xdr:row>
      <xdr:rowOff>133524</xdr:rowOff>
    </xdr:to>
    <xdr:sp macro="" textlink="">
      <xdr:nvSpPr>
        <xdr:cNvPr id="320" name="楕円 319"/>
        <xdr:cNvSpPr/>
      </xdr:nvSpPr>
      <xdr:spPr>
        <a:xfrm>
          <a:off x="7810500" y="654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124651</xdr:rowOff>
    </xdr:from>
    <xdr:ext cx="534377" cy="259045"/>
    <xdr:sp macro="" textlink="">
      <xdr:nvSpPr>
        <xdr:cNvPr id="321" name="テキスト ボックス 320"/>
        <xdr:cNvSpPr txBox="1"/>
      </xdr:nvSpPr>
      <xdr:spPr>
        <a:xfrm>
          <a:off x="7594111" y="663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23248</xdr:rowOff>
    </xdr:from>
    <xdr:to>
      <xdr:col>36</xdr:col>
      <xdr:colOff>165100</xdr:colOff>
      <xdr:row>38</xdr:row>
      <xdr:rowOff>124848</xdr:rowOff>
    </xdr:to>
    <xdr:sp macro="" textlink="">
      <xdr:nvSpPr>
        <xdr:cNvPr id="322" name="楕円 321"/>
        <xdr:cNvSpPr/>
      </xdr:nvSpPr>
      <xdr:spPr>
        <a:xfrm>
          <a:off x="6921500" y="653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115975</xdr:rowOff>
    </xdr:from>
    <xdr:ext cx="534377" cy="259045"/>
    <xdr:sp macro="" textlink="">
      <xdr:nvSpPr>
        <xdr:cNvPr id="323" name="テキスト ボックス 322"/>
        <xdr:cNvSpPr txBox="1"/>
      </xdr:nvSpPr>
      <xdr:spPr>
        <a:xfrm>
          <a:off x="6705111" y="663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140626</xdr:rowOff>
    </xdr:from>
    <xdr:to>
      <xdr:col>55</xdr:col>
      <xdr:colOff>0</xdr:colOff>
      <xdr:row>56</xdr:row>
      <xdr:rowOff>158510</xdr:rowOff>
    </xdr:to>
    <xdr:cxnSp macro="">
      <xdr:nvCxnSpPr>
        <xdr:cNvPr id="354" name="直線コネクタ 353"/>
        <xdr:cNvCxnSpPr/>
      </xdr:nvCxnSpPr>
      <xdr:spPr>
        <a:xfrm flipV="1">
          <a:off x="9639300" y="9741826"/>
          <a:ext cx="838200" cy="1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158510</xdr:rowOff>
    </xdr:from>
    <xdr:to>
      <xdr:col>50</xdr:col>
      <xdr:colOff>114300</xdr:colOff>
      <xdr:row>57</xdr:row>
      <xdr:rowOff>104887</xdr:rowOff>
    </xdr:to>
    <xdr:cxnSp macro="">
      <xdr:nvCxnSpPr>
        <xdr:cNvPr id="357" name="直線コネクタ 356"/>
        <xdr:cNvCxnSpPr/>
      </xdr:nvCxnSpPr>
      <xdr:spPr>
        <a:xfrm flipV="1">
          <a:off x="8750300" y="9759710"/>
          <a:ext cx="889000" cy="11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104887</xdr:rowOff>
    </xdr:from>
    <xdr:to>
      <xdr:col>45</xdr:col>
      <xdr:colOff>177800</xdr:colOff>
      <xdr:row>58</xdr:row>
      <xdr:rowOff>37353</xdr:rowOff>
    </xdr:to>
    <xdr:cxnSp macro="">
      <xdr:nvCxnSpPr>
        <xdr:cNvPr id="360" name="直線コネクタ 359"/>
        <xdr:cNvCxnSpPr/>
      </xdr:nvCxnSpPr>
      <xdr:spPr>
        <a:xfrm flipV="1">
          <a:off x="7861300" y="9877537"/>
          <a:ext cx="889000" cy="10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11543</xdr:rowOff>
    </xdr:from>
    <xdr:to>
      <xdr:col>41</xdr:col>
      <xdr:colOff>50800</xdr:colOff>
      <xdr:row>58</xdr:row>
      <xdr:rowOff>37353</xdr:rowOff>
    </xdr:to>
    <xdr:cxnSp macro="">
      <xdr:nvCxnSpPr>
        <xdr:cNvPr id="363" name="直線コネクタ 362"/>
        <xdr:cNvCxnSpPr/>
      </xdr:nvCxnSpPr>
      <xdr:spPr>
        <a:xfrm>
          <a:off x="6972300" y="9955643"/>
          <a:ext cx="889000" cy="2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89826</xdr:rowOff>
    </xdr:from>
    <xdr:to>
      <xdr:col>55</xdr:col>
      <xdr:colOff>50800</xdr:colOff>
      <xdr:row>57</xdr:row>
      <xdr:rowOff>19976</xdr:rowOff>
    </xdr:to>
    <xdr:sp macro="" textlink="">
      <xdr:nvSpPr>
        <xdr:cNvPr id="373" name="楕円 372"/>
        <xdr:cNvSpPr/>
      </xdr:nvSpPr>
      <xdr:spPr>
        <a:xfrm>
          <a:off x="10426700" y="96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68253</xdr:rowOff>
    </xdr:from>
    <xdr:ext cx="534377" cy="259045"/>
    <xdr:sp macro="" textlink="">
      <xdr:nvSpPr>
        <xdr:cNvPr id="374" name="普通建設事業費該当値テキスト"/>
        <xdr:cNvSpPr txBox="1"/>
      </xdr:nvSpPr>
      <xdr:spPr>
        <a:xfrm>
          <a:off x="10528300" y="966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107710</xdr:rowOff>
    </xdr:from>
    <xdr:to>
      <xdr:col>50</xdr:col>
      <xdr:colOff>165100</xdr:colOff>
      <xdr:row>57</xdr:row>
      <xdr:rowOff>37860</xdr:rowOff>
    </xdr:to>
    <xdr:sp macro="" textlink="">
      <xdr:nvSpPr>
        <xdr:cNvPr id="375" name="楕円 374"/>
        <xdr:cNvSpPr/>
      </xdr:nvSpPr>
      <xdr:spPr>
        <a:xfrm>
          <a:off x="9588500" y="970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28987</xdr:rowOff>
    </xdr:from>
    <xdr:ext cx="534377" cy="259045"/>
    <xdr:sp macro="" textlink="">
      <xdr:nvSpPr>
        <xdr:cNvPr id="376" name="テキスト ボックス 375"/>
        <xdr:cNvSpPr txBox="1"/>
      </xdr:nvSpPr>
      <xdr:spPr>
        <a:xfrm>
          <a:off x="9372111" y="980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54087</xdr:rowOff>
    </xdr:from>
    <xdr:to>
      <xdr:col>46</xdr:col>
      <xdr:colOff>38100</xdr:colOff>
      <xdr:row>57</xdr:row>
      <xdr:rowOff>155687</xdr:rowOff>
    </xdr:to>
    <xdr:sp macro="" textlink="">
      <xdr:nvSpPr>
        <xdr:cNvPr id="377" name="楕円 376"/>
        <xdr:cNvSpPr/>
      </xdr:nvSpPr>
      <xdr:spPr>
        <a:xfrm>
          <a:off x="8699500" y="982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146814</xdr:rowOff>
    </xdr:from>
    <xdr:ext cx="534377" cy="259045"/>
    <xdr:sp macro="" textlink="">
      <xdr:nvSpPr>
        <xdr:cNvPr id="378" name="テキスト ボックス 377"/>
        <xdr:cNvSpPr txBox="1"/>
      </xdr:nvSpPr>
      <xdr:spPr>
        <a:xfrm>
          <a:off x="8483111" y="99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158003</xdr:rowOff>
    </xdr:from>
    <xdr:to>
      <xdr:col>41</xdr:col>
      <xdr:colOff>101600</xdr:colOff>
      <xdr:row>58</xdr:row>
      <xdr:rowOff>88153</xdr:rowOff>
    </xdr:to>
    <xdr:sp macro="" textlink="">
      <xdr:nvSpPr>
        <xdr:cNvPr id="379" name="楕円 378"/>
        <xdr:cNvSpPr/>
      </xdr:nvSpPr>
      <xdr:spPr>
        <a:xfrm>
          <a:off x="7810500" y="99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79280</xdr:rowOff>
    </xdr:from>
    <xdr:ext cx="534377" cy="259045"/>
    <xdr:sp macro="" textlink="">
      <xdr:nvSpPr>
        <xdr:cNvPr id="380" name="テキスト ボックス 379"/>
        <xdr:cNvSpPr txBox="1"/>
      </xdr:nvSpPr>
      <xdr:spPr>
        <a:xfrm>
          <a:off x="7594111" y="1002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132193</xdr:rowOff>
    </xdr:from>
    <xdr:to>
      <xdr:col>36</xdr:col>
      <xdr:colOff>165100</xdr:colOff>
      <xdr:row>58</xdr:row>
      <xdr:rowOff>62343</xdr:rowOff>
    </xdr:to>
    <xdr:sp macro="" textlink="">
      <xdr:nvSpPr>
        <xdr:cNvPr id="381" name="楕円 380"/>
        <xdr:cNvSpPr/>
      </xdr:nvSpPr>
      <xdr:spPr>
        <a:xfrm>
          <a:off x="6921500" y="990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53470</xdr:rowOff>
    </xdr:from>
    <xdr:ext cx="534377" cy="259045"/>
    <xdr:sp macro="" textlink="">
      <xdr:nvSpPr>
        <xdr:cNvPr id="382" name="テキスト ボックス 381"/>
        <xdr:cNvSpPr txBox="1"/>
      </xdr:nvSpPr>
      <xdr:spPr>
        <a:xfrm>
          <a:off x="6705111" y="999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155817</xdr:rowOff>
    </xdr:from>
    <xdr:to>
      <xdr:col>55</xdr:col>
      <xdr:colOff>0</xdr:colOff>
      <xdr:row>79</xdr:row>
      <xdr:rowOff>36468</xdr:rowOff>
    </xdr:to>
    <xdr:cxnSp macro="">
      <xdr:nvCxnSpPr>
        <xdr:cNvPr id="411" name="直線コネクタ 410"/>
        <xdr:cNvCxnSpPr/>
      </xdr:nvCxnSpPr>
      <xdr:spPr>
        <a:xfrm flipV="1">
          <a:off x="9639300" y="13528917"/>
          <a:ext cx="838200" cy="5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27915</xdr:rowOff>
    </xdr:from>
    <xdr:to>
      <xdr:col>50</xdr:col>
      <xdr:colOff>114300</xdr:colOff>
      <xdr:row>79</xdr:row>
      <xdr:rowOff>36468</xdr:rowOff>
    </xdr:to>
    <xdr:cxnSp macro="">
      <xdr:nvCxnSpPr>
        <xdr:cNvPr id="414" name="直線コネクタ 413"/>
        <xdr:cNvCxnSpPr/>
      </xdr:nvCxnSpPr>
      <xdr:spPr>
        <a:xfrm>
          <a:off x="8750300" y="13572465"/>
          <a:ext cx="8890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27915</xdr:rowOff>
    </xdr:from>
    <xdr:to>
      <xdr:col>45</xdr:col>
      <xdr:colOff>177800</xdr:colOff>
      <xdr:row>79</xdr:row>
      <xdr:rowOff>38697</xdr:rowOff>
    </xdr:to>
    <xdr:cxnSp macro="">
      <xdr:nvCxnSpPr>
        <xdr:cNvPr id="417" name="直線コネクタ 416"/>
        <xdr:cNvCxnSpPr/>
      </xdr:nvCxnSpPr>
      <xdr:spPr>
        <a:xfrm flipV="1">
          <a:off x="7861300" y="13572465"/>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38697</xdr:rowOff>
    </xdr:from>
    <xdr:to>
      <xdr:col>41</xdr:col>
      <xdr:colOff>50800</xdr:colOff>
      <xdr:row>79</xdr:row>
      <xdr:rowOff>44450</xdr:rowOff>
    </xdr:to>
    <xdr:cxnSp macro="">
      <xdr:nvCxnSpPr>
        <xdr:cNvPr id="420" name="直線コネクタ 419"/>
        <xdr:cNvCxnSpPr/>
      </xdr:nvCxnSpPr>
      <xdr:spPr>
        <a:xfrm flipV="1">
          <a:off x="6972300" y="13583247"/>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105017</xdr:rowOff>
    </xdr:from>
    <xdr:to>
      <xdr:col>55</xdr:col>
      <xdr:colOff>50800</xdr:colOff>
      <xdr:row>79</xdr:row>
      <xdr:rowOff>35167</xdr:rowOff>
    </xdr:to>
    <xdr:sp macro="" textlink="">
      <xdr:nvSpPr>
        <xdr:cNvPr id="430" name="楕円 429"/>
        <xdr:cNvSpPr/>
      </xdr:nvSpPr>
      <xdr:spPr>
        <a:xfrm>
          <a:off x="10426700" y="134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19944</xdr:rowOff>
    </xdr:from>
    <xdr:ext cx="469744" cy="259045"/>
    <xdr:sp macro="" textlink="">
      <xdr:nvSpPr>
        <xdr:cNvPr id="431" name="普通建設事業費 （ うち新規整備　）該当値テキスト"/>
        <xdr:cNvSpPr txBox="1"/>
      </xdr:nvSpPr>
      <xdr:spPr>
        <a:xfrm>
          <a:off x="10528300" y="1339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157118</xdr:rowOff>
    </xdr:from>
    <xdr:to>
      <xdr:col>50</xdr:col>
      <xdr:colOff>165100</xdr:colOff>
      <xdr:row>79</xdr:row>
      <xdr:rowOff>87268</xdr:rowOff>
    </xdr:to>
    <xdr:sp macro="" textlink="">
      <xdr:nvSpPr>
        <xdr:cNvPr id="432" name="楕円 431"/>
        <xdr:cNvSpPr/>
      </xdr:nvSpPr>
      <xdr:spPr>
        <a:xfrm>
          <a:off x="95885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78395</xdr:rowOff>
    </xdr:from>
    <xdr:ext cx="378565" cy="259045"/>
    <xdr:sp macro="" textlink="">
      <xdr:nvSpPr>
        <xdr:cNvPr id="433" name="テキスト ボックス 432"/>
        <xdr:cNvSpPr txBox="1"/>
      </xdr:nvSpPr>
      <xdr:spPr>
        <a:xfrm>
          <a:off x="9450017" y="13622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148565</xdr:rowOff>
    </xdr:from>
    <xdr:to>
      <xdr:col>46</xdr:col>
      <xdr:colOff>38100</xdr:colOff>
      <xdr:row>79</xdr:row>
      <xdr:rowOff>78715</xdr:rowOff>
    </xdr:to>
    <xdr:sp macro="" textlink="">
      <xdr:nvSpPr>
        <xdr:cNvPr id="434" name="楕円 433"/>
        <xdr:cNvSpPr/>
      </xdr:nvSpPr>
      <xdr:spPr>
        <a:xfrm>
          <a:off x="8699500" y="1352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69842</xdr:rowOff>
    </xdr:from>
    <xdr:ext cx="378565" cy="259045"/>
    <xdr:sp macro="" textlink="">
      <xdr:nvSpPr>
        <xdr:cNvPr id="435" name="テキスト ボックス 434"/>
        <xdr:cNvSpPr txBox="1"/>
      </xdr:nvSpPr>
      <xdr:spPr>
        <a:xfrm>
          <a:off x="8561017" y="13614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159347</xdr:rowOff>
    </xdr:from>
    <xdr:to>
      <xdr:col>41</xdr:col>
      <xdr:colOff>101600</xdr:colOff>
      <xdr:row>79</xdr:row>
      <xdr:rowOff>89497</xdr:rowOff>
    </xdr:to>
    <xdr:sp macro="" textlink="">
      <xdr:nvSpPr>
        <xdr:cNvPr id="436" name="楕円 435"/>
        <xdr:cNvSpPr/>
      </xdr:nvSpPr>
      <xdr:spPr>
        <a:xfrm>
          <a:off x="7810500" y="135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80624</xdr:rowOff>
    </xdr:from>
    <xdr:ext cx="378565" cy="259045"/>
    <xdr:sp macro="" textlink="">
      <xdr:nvSpPr>
        <xdr:cNvPr id="437" name="テキスト ボックス 436"/>
        <xdr:cNvSpPr txBox="1"/>
      </xdr:nvSpPr>
      <xdr:spPr>
        <a:xfrm>
          <a:off x="7672017" y="1362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8" name="楕円 437"/>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9" name="テキスト ボックス 438"/>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134131</xdr:rowOff>
    </xdr:from>
    <xdr:to>
      <xdr:col>55</xdr:col>
      <xdr:colOff>0</xdr:colOff>
      <xdr:row>98</xdr:row>
      <xdr:rowOff>160536</xdr:rowOff>
    </xdr:to>
    <xdr:cxnSp macro="">
      <xdr:nvCxnSpPr>
        <xdr:cNvPr id="470" name="直線コネクタ 469"/>
        <xdr:cNvCxnSpPr/>
      </xdr:nvCxnSpPr>
      <xdr:spPr>
        <a:xfrm flipV="1">
          <a:off x="9639300" y="16936231"/>
          <a:ext cx="838200" cy="2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83693</xdr:rowOff>
    </xdr:from>
    <xdr:to>
      <xdr:col>50</xdr:col>
      <xdr:colOff>114300</xdr:colOff>
      <xdr:row>98</xdr:row>
      <xdr:rowOff>160536</xdr:rowOff>
    </xdr:to>
    <xdr:cxnSp macro="">
      <xdr:nvCxnSpPr>
        <xdr:cNvPr id="473" name="直線コネクタ 472"/>
        <xdr:cNvCxnSpPr/>
      </xdr:nvCxnSpPr>
      <xdr:spPr>
        <a:xfrm>
          <a:off x="8750300" y="16885793"/>
          <a:ext cx="889000" cy="7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83693</xdr:rowOff>
    </xdr:from>
    <xdr:to>
      <xdr:col>45</xdr:col>
      <xdr:colOff>177800</xdr:colOff>
      <xdr:row>98</xdr:row>
      <xdr:rowOff>147946</xdr:rowOff>
    </xdr:to>
    <xdr:cxnSp macro="">
      <xdr:nvCxnSpPr>
        <xdr:cNvPr id="476" name="直線コネクタ 475"/>
        <xdr:cNvCxnSpPr/>
      </xdr:nvCxnSpPr>
      <xdr:spPr>
        <a:xfrm flipV="1">
          <a:off x="7861300" y="16885793"/>
          <a:ext cx="889000" cy="6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147946</xdr:rowOff>
    </xdr:from>
    <xdr:to>
      <xdr:col>41</xdr:col>
      <xdr:colOff>50800</xdr:colOff>
      <xdr:row>98</xdr:row>
      <xdr:rowOff>161906</xdr:rowOff>
    </xdr:to>
    <xdr:cxnSp macro="">
      <xdr:nvCxnSpPr>
        <xdr:cNvPr id="479" name="直線コネクタ 478"/>
        <xdr:cNvCxnSpPr/>
      </xdr:nvCxnSpPr>
      <xdr:spPr>
        <a:xfrm flipV="1">
          <a:off x="6972300" y="16950046"/>
          <a:ext cx="889000" cy="1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83331</xdr:rowOff>
    </xdr:from>
    <xdr:to>
      <xdr:col>55</xdr:col>
      <xdr:colOff>50800</xdr:colOff>
      <xdr:row>99</xdr:row>
      <xdr:rowOff>13481</xdr:rowOff>
    </xdr:to>
    <xdr:sp macro="" textlink="">
      <xdr:nvSpPr>
        <xdr:cNvPr id="489" name="楕円 488"/>
        <xdr:cNvSpPr/>
      </xdr:nvSpPr>
      <xdr:spPr>
        <a:xfrm>
          <a:off x="10426700" y="168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169708</xdr:rowOff>
    </xdr:from>
    <xdr:ext cx="469744" cy="259045"/>
    <xdr:sp macro="" textlink="">
      <xdr:nvSpPr>
        <xdr:cNvPr id="490" name="普通建設事業費 （ うち更新整備　）該当値テキスト"/>
        <xdr:cNvSpPr txBox="1"/>
      </xdr:nvSpPr>
      <xdr:spPr>
        <a:xfrm>
          <a:off x="10528300" y="1680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109736</xdr:rowOff>
    </xdr:from>
    <xdr:to>
      <xdr:col>50</xdr:col>
      <xdr:colOff>165100</xdr:colOff>
      <xdr:row>99</xdr:row>
      <xdr:rowOff>39886</xdr:rowOff>
    </xdr:to>
    <xdr:sp macro="" textlink="">
      <xdr:nvSpPr>
        <xdr:cNvPr id="491" name="楕円 490"/>
        <xdr:cNvSpPr/>
      </xdr:nvSpPr>
      <xdr:spPr>
        <a:xfrm>
          <a:off x="9588500" y="169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31013</xdr:rowOff>
    </xdr:from>
    <xdr:ext cx="469744" cy="259045"/>
    <xdr:sp macro="" textlink="">
      <xdr:nvSpPr>
        <xdr:cNvPr id="492" name="テキスト ボックス 491"/>
        <xdr:cNvSpPr txBox="1"/>
      </xdr:nvSpPr>
      <xdr:spPr>
        <a:xfrm>
          <a:off x="9404428" y="1700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32893</xdr:rowOff>
    </xdr:from>
    <xdr:to>
      <xdr:col>46</xdr:col>
      <xdr:colOff>38100</xdr:colOff>
      <xdr:row>98</xdr:row>
      <xdr:rowOff>134493</xdr:rowOff>
    </xdr:to>
    <xdr:sp macro="" textlink="">
      <xdr:nvSpPr>
        <xdr:cNvPr id="493" name="楕円 492"/>
        <xdr:cNvSpPr/>
      </xdr:nvSpPr>
      <xdr:spPr>
        <a:xfrm>
          <a:off x="8699500" y="1683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125620</xdr:rowOff>
    </xdr:from>
    <xdr:ext cx="534377" cy="259045"/>
    <xdr:sp macro="" textlink="">
      <xdr:nvSpPr>
        <xdr:cNvPr id="494" name="テキスト ボックス 493"/>
        <xdr:cNvSpPr txBox="1"/>
      </xdr:nvSpPr>
      <xdr:spPr>
        <a:xfrm>
          <a:off x="8483111" y="1692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97146</xdr:rowOff>
    </xdr:from>
    <xdr:to>
      <xdr:col>41</xdr:col>
      <xdr:colOff>101600</xdr:colOff>
      <xdr:row>99</xdr:row>
      <xdr:rowOff>27296</xdr:rowOff>
    </xdr:to>
    <xdr:sp macro="" textlink="">
      <xdr:nvSpPr>
        <xdr:cNvPr id="495" name="楕円 494"/>
        <xdr:cNvSpPr/>
      </xdr:nvSpPr>
      <xdr:spPr>
        <a:xfrm>
          <a:off x="7810500" y="1689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18423</xdr:rowOff>
    </xdr:from>
    <xdr:ext cx="469744" cy="259045"/>
    <xdr:sp macro="" textlink="">
      <xdr:nvSpPr>
        <xdr:cNvPr id="496" name="テキスト ボックス 495"/>
        <xdr:cNvSpPr txBox="1"/>
      </xdr:nvSpPr>
      <xdr:spPr>
        <a:xfrm>
          <a:off x="7626428" y="1699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111106</xdr:rowOff>
    </xdr:from>
    <xdr:to>
      <xdr:col>36</xdr:col>
      <xdr:colOff>165100</xdr:colOff>
      <xdr:row>99</xdr:row>
      <xdr:rowOff>41256</xdr:rowOff>
    </xdr:to>
    <xdr:sp macro="" textlink="">
      <xdr:nvSpPr>
        <xdr:cNvPr id="497" name="楕円 496"/>
        <xdr:cNvSpPr/>
      </xdr:nvSpPr>
      <xdr:spPr>
        <a:xfrm>
          <a:off x="6921500" y="1691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32383</xdr:rowOff>
    </xdr:from>
    <xdr:ext cx="469744" cy="259045"/>
    <xdr:sp macro="" textlink="">
      <xdr:nvSpPr>
        <xdr:cNvPr id="498" name="テキスト ボックス 497"/>
        <xdr:cNvSpPr txBox="1"/>
      </xdr:nvSpPr>
      <xdr:spPr>
        <a:xfrm>
          <a:off x="6737428" y="1700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83856</xdr:rowOff>
    </xdr:from>
    <xdr:to>
      <xdr:col>85</xdr:col>
      <xdr:colOff>127000</xdr:colOff>
      <xdr:row>39</xdr:row>
      <xdr:rowOff>98878</xdr:rowOff>
    </xdr:to>
    <xdr:cxnSp macro="">
      <xdr:nvCxnSpPr>
        <xdr:cNvPr id="529" name="直線コネクタ 528"/>
        <xdr:cNvCxnSpPr/>
      </xdr:nvCxnSpPr>
      <xdr:spPr>
        <a:xfrm flipV="1">
          <a:off x="15481300" y="6770406"/>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55314</xdr:rowOff>
    </xdr:from>
    <xdr:to>
      <xdr:col>76</xdr:col>
      <xdr:colOff>114300</xdr:colOff>
      <xdr:row>39</xdr:row>
      <xdr:rowOff>98878</xdr:rowOff>
    </xdr:to>
    <xdr:cxnSp macro="">
      <xdr:nvCxnSpPr>
        <xdr:cNvPr id="535" name="直線コネクタ 534"/>
        <xdr:cNvCxnSpPr/>
      </xdr:nvCxnSpPr>
      <xdr:spPr>
        <a:xfrm>
          <a:off x="13703300" y="6741864"/>
          <a:ext cx="889000" cy="4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55314</xdr:rowOff>
    </xdr:from>
    <xdr:to>
      <xdr:col>71</xdr:col>
      <xdr:colOff>177800</xdr:colOff>
      <xdr:row>39</xdr:row>
      <xdr:rowOff>98878</xdr:rowOff>
    </xdr:to>
    <xdr:cxnSp macro="">
      <xdr:nvCxnSpPr>
        <xdr:cNvPr id="538" name="直線コネクタ 537"/>
        <xdr:cNvCxnSpPr/>
      </xdr:nvCxnSpPr>
      <xdr:spPr>
        <a:xfrm flipV="1">
          <a:off x="12814300" y="6741864"/>
          <a:ext cx="889000" cy="4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33056</xdr:rowOff>
    </xdr:from>
    <xdr:to>
      <xdr:col>85</xdr:col>
      <xdr:colOff>177800</xdr:colOff>
      <xdr:row>39</xdr:row>
      <xdr:rowOff>134656</xdr:rowOff>
    </xdr:to>
    <xdr:sp macro="" textlink="">
      <xdr:nvSpPr>
        <xdr:cNvPr id="548" name="楕円 547"/>
        <xdr:cNvSpPr/>
      </xdr:nvSpPr>
      <xdr:spPr>
        <a:xfrm>
          <a:off x="16268700" y="67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78565" cy="259045"/>
    <xdr:sp macro="" textlink="">
      <xdr:nvSpPr>
        <xdr:cNvPr id="549" name="災害復旧事業費該当値テキスト"/>
        <xdr:cNvSpPr txBox="1"/>
      </xdr:nvSpPr>
      <xdr:spPr>
        <a:xfrm>
          <a:off x="16370300" y="667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4514</xdr:rowOff>
    </xdr:from>
    <xdr:to>
      <xdr:col>72</xdr:col>
      <xdr:colOff>38100</xdr:colOff>
      <xdr:row>39</xdr:row>
      <xdr:rowOff>106114</xdr:rowOff>
    </xdr:to>
    <xdr:sp macro="" textlink="">
      <xdr:nvSpPr>
        <xdr:cNvPr id="554" name="楕円 553"/>
        <xdr:cNvSpPr/>
      </xdr:nvSpPr>
      <xdr:spPr>
        <a:xfrm>
          <a:off x="13652500" y="66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97241</xdr:rowOff>
    </xdr:from>
    <xdr:ext cx="469744" cy="259045"/>
    <xdr:sp macro="" textlink="">
      <xdr:nvSpPr>
        <xdr:cNvPr id="555" name="テキスト ボックス 554"/>
        <xdr:cNvSpPr txBox="1"/>
      </xdr:nvSpPr>
      <xdr:spPr>
        <a:xfrm>
          <a:off x="13468428" y="67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64021</xdr:rowOff>
    </xdr:from>
    <xdr:to>
      <xdr:col>85</xdr:col>
      <xdr:colOff>127000</xdr:colOff>
      <xdr:row>76</xdr:row>
      <xdr:rowOff>79299</xdr:rowOff>
    </xdr:to>
    <xdr:cxnSp macro="">
      <xdr:nvCxnSpPr>
        <xdr:cNvPr id="635" name="直線コネクタ 634"/>
        <xdr:cNvCxnSpPr/>
      </xdr:nvCxnSpPr>
      <xdr:spPr>
        <a:xfrm flipV="1">
          <a:off x="15481300" y="13094221"/>
          <a:ext cx="8382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6" name="公債費平均値テキスト"/>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79299</xdr:rowOff>
    </xdr:from>
    <xdr:to>
      <xdr:col>81</xdr:col>
      <xdr:colOff>50800</xdr:colOff>
      <xdr:row>76</xdr:row>
      <xdr:rowOff>79908</xdr:rowOff>
    </xdr:to>
    <xdr:cxnSp macro="">
      <xdr:nvCxnSpPr>
        <xdr:cNvPr id="638" name="直線コネクタ 637"/>
        <xdr:cNvCxnSpPr/>
      </xdr:nvCxnSpPr>
      <xdr:spPr>
        <a:xfrm flipV="1">
          <a:off x="14592300" y="13109499"/>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40" name="テキスト ボックス 639"/>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79908</xdr:rowOff>
    </xdr:from>
    <xdr:to>
      <xdr:col>76</xdr:col>
      <xdr:colOff>114300</xdr:colOff>
      <xdr:row>76</xdr:row>
      <xdr:rowOff>97459</xdr:rowOff>
    </xdr:to>
    <xdr:cxnSp macro="">
      <xdr:nvCxnSpPr>
        <xdr:cNvPr id="641" name="直線コネクタ 640"/>
        <xdr:cNvCxnSpPr/>
      </xdr:nvCxnSpPr>
      <xdr:spPr>
        <a:xfrm flipV="1">
          <a:off x="13703300" y="13110108"/>
          <a:ext cx="889000" cy="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3" name="テキスト ボックス 642"/>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76619</xdr:rowOff>
    </xdr:from>
    <xdr:to>
      <xdr:col>71</xdr:col>
      <xdr:colOff>177800</xdr:colOff>
      <xdr:row>76</xdr:row>
      <xdr:rowOff>97459</xdr:rowOff>
    </xdr:to>
    <xdr:cxnSp macro="">
      <xdr:nvCxnSpPr>
        <xdr:cNvPr id="644" name="直線コネクタ 643"/>
        <xdr:cNvCxnSpPr/>
      </xdr:nvCxnSpPr>
      <xdr:spPr>
        <a:xfrm>
          <a:off x="12814300" y="13106819"/>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6" name="テキスト ボックス 645"/>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48" name="テキスト ボックス 647"/>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13221</xdr:rowOff>
    </xdr:from>
    <xdr:to>
      <xdr:col>85</xdr:col>
      <xdr:colOff>177800</xdr:colOff>
      <xdr:row>76</xdr:row>
      <xdr:rowOff>114821</xdr:rowOff>
    </xdr:to>
    <xdr:sp macro="" textlink="">
      <xdr:nvSpPr>
        <xdr:cNvPr id="654" name="楕円 653"/>
        <xdr:cNvSpPr/>
      </xdr:nvSpPr>
      <xdr:spPr>
        <a:xfrm>
          <a:off x="16268700" y="130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36098</xdr:rowOff>
    </xdr:from>
    <xdr:ext cx="534377" cy="259045"/>
    <xdr:sp macro="" textlink="">
      <xdr:nvSpPr>
        <xdr:cNvPr id="655" name="公債費該当値テキスト"/>
        <xdr:cNvSpPr txBox="1"/>
      </xdr:nvSpPr>
      <xdr:spPr>
        <a:xfrm>
          <a:off x="16370300" y="128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28499</xdr:rowOff>
    </xdr:from>
    <xdr:to>
      <xdr:col>81</xdr:col>
      <xdr:colOff>101600</xdr:colOff>
      <xdr:row>76</xdr:row>
      <xdr:rowOff>130099</xdr:rowOff>
    </xdr:to>
    <xdr:sp macro="" textlink="">
      <xdr:nvSpPr>
        <xdr:cNvPr id="656" name="楕円 655"/>
        <xdr:cNvSpPr/>
      </xdr:nvSpPr>
      <xdr:spPr>
        <a:xfrm>
          <a:off x="15430500" y="130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146626</xdr:rowOff>
    </xdr:from>
    <xdr:ext cx="534377" cy="259045"/>
    <xdr:sp macro="" textlink="">
      <xdr:nvSpPr>
        <xdr:cNvPr id="657" name="テキスト ボックス 656"/>
        <xdr:cNvSpPr txBox="1"/>
      </xdr:nvSpPr>
      <xdr:spPr>
        <a:xfrm>
          <a:off x="15214111" y="1283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29108</xdr:rowOff>
    </xdr:from>
    <xdr:to>
      <xdr:col>76</xdr:col>
      <xdr:colOff>165100</xdr:colOff>
      <xdr:row>76</xdr:row>
      <xdr:rowOff>130708</xdr:rowOff>
    </xdr:to>
    <xdr:sp macro="" textlink="">
      <xdr:nvSpPr>
        <xdr:cNvPr id="658" name="楕円 657"/>
        <xdr:cNvSpPr/>
      </xdr:nvSpPr>
      <xdr:spPr>
        <a:xfrm>
          <a:off x="14541500" y="130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147235</xdr:rowOff>
    </xdr:from>
    <xdr:ext cx="534377" cy="259045"/>
    <xdr:sp macro="" textlink="">
      <xdr:nvSpPr>
        <xdr:cNvPr id="659" name="テキスト ボックス 658"/>
        <xdr:cNvSpPr txBox="1"/>
      </xdr:nvSpPr>
      <xdr:spPr>
        <a:xfrm>
          <a:off x="14325111" y="1283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46659</xdr:rowOff>
    </xdr:from>
    <xdr:to>
      <xdr:col>72</xdr:col>
      <xdr:colOff>38100</xdr:colOff>
      <xdr:row>76</xdr:row>
      <xdr:rowOff>148259</xdr:rowOff>
    </xdr:to>
    <xdr:sp macro="" textlink="">
      <xdr:nvSpPr>
        <xdr:cNvPr id="660" name="楕円 659"/>
        <xdr:cNvSpPr/>
      </xdr:nvSpPr>
      <xdr:spPr>
        <a:xfrm>
          <a:off x="13652500" y="1307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164787</xdr:rowOff>
    </xdr:from>
    <xdr:ext cx="534377" cy="259045"/>
    <xdr:sp macro="" textlink="">
      <xdr:nvSpPr>
        <xdr:cNvPr id="661" name="テキスト ボックス 660"/>
        <xdr:cNvSpPr txBox="1"/>
      </xdr:nvSpPr>
      <xdr:spPr>
        <a:xfrm>
          <a:off x="13436111" y="128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25819</xdr:rowOff>
    </xdr:from>
    <xdr:to>
      <xdr:col>67</xdr:col>
      <xdr:colOff>101600</xdr:colOff>
      <xdr:row>76</xdr:row>
      <xdr:rowOff>127419</xdr:rowOff>
    </xdr:to>
    <xdr:sp macro="" textlink="">
      <xdr:nvSpPr>
        <xdr:cNvPr id="662" name="楕円 661"/>
        <xdr:cNvSpPr/>
      </xdr:nvSpPr>
      <xdr:spPr>
        <a:xfrm>
          <a:off x="12763500" y="130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143946</xdr:rowOff>
    </xdr:from>
    <xdr:ext cx="534377" cy="259045"/>
    <xdr:sp macro="" textlink="">
      <xdr:nvSpPr>
        <xdr:cNvPr id="663" name="テキスト ボックス 662"/>
        <xdr:cNvSpPr txBox="1"/>
      </xdr:nvSpPr>
      <xdr:spPr>
        <a:xfrm>
          <a:off x="12547111" y="128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74402</xdr:rowOff>
    </xdr:from>
    <xdr:to>
      <xdr:col>85</xdr:col>
      <xdr:colOff>127000</xdr:colOff>
      <xdr:row>99</xdr:row>
      <xdr:rowOff>66221</xdr:rowOff>
    </xdr:to>
    <xdr:cxnSp macro="">
      <xdr:nvCxnSpPr>
        <xdr:cNvPr id="694" name="直線コネクタ 693"/>
        <xdr:cNvCxnSpPr/>
      </xdr:nvCxnSpPr>
      <xdr:spPr>
        <a:xfrm flipV="1">
          <a:off x="15481300" y="16876502"/>
          <a:ext cx="838200" cy="16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21171</xdr:rowOff>
    </xdr:from>
    <xdr:to>
      <xdr:col>81</xdr:col>
      <xdr:colOff>50800</xdr:colOff>
      <xdr:row>99</xdr:row>
      <xdr:rowOff>66221</xdr:rowOff>
    </xdr:to>
    <xdr:cxnSp macro="">
      <xdr:nvCxnSpPr>
        <xdr:cNvPr id="697" name="直線コネクタ 696"/>
        <xdr:cNvCxnSpPr/>
      </xdr:nvCxnSpPr>
      <xdr:spPr>
        <a:xfrm>
          <a:off x="14592300" y="16994721"/>
          <a:ext cx="889000" cy="4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21171</xdr:rowOff>
    </xdr:from>
    <xdr:to>
      <xdr:col>76</xdr:col>
      <xdr:colOff>114300</xdr:colOff>
      <xdr:row>99</xdr:row>
      <xdr:rowOff>22755</xdr:rowOff>
    </xdr:to>
    <xdr:cxnSp macro="">
      <xdr:nvCxnSpPr>
        <xdr:cNvPr id="700" name="直線コネクタ 699"/>
        <xdr:cNvCxnSpPr/>
      </xdr:nvCxnSpPr>
      <xdr:spPr>
        <a:xfrm flipV="1">
          <a:off x="13703300" y="16994721"/>
          <a:ext cx="8890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22755</xdr:rowOff>
    </xdr:from>
    <xdr:to>
      <xdr:col>71</xdr:col>
      <xdr:colOff>177800</xdr:colOff>
      <xdr:row>99</xdr:row>
      <xdr:rowOff>36961</xdr:rowOff>
    </xdr:to>
    <xdr:cxnSp macro="">
      <xdr:nvCxnSpPr>
        <xdr:cNvPr id="703" name="直線コネクタ 702"/>
        <xdr:cNvCxnSpPr/>
      </xdr:nvCxnSpPr>
      <xdr:spPr>
        <a:xfrm flipV="1">
          <a:off x="12814300" y="16996305"/>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5" name="テキスト ボックス 704"/>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23602</xdr:rowOff>
    </xdr:from>
    <xdr:to>
      <xdr:col>85</xdr:col>
      <xdr:colOff>177800</xdr:colOff>
      <xdr:row>98</xdr:row>
      <xdr:rowOff>125202</xdr:rowOff>
    </xdr:to>
    <xdr:sp macro="" textlink="">
      <xdr:nvSpPr>
        <xdr:cNvPr id="713" name="楕円 712"/>
        <xdr:cNvSpPr/>
      </xdr:nvSpPr>
      <xdr:spPr>
        <a:xfrm>
          <a:off x="16268700" y="1682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2029</xdr:rowOff>
    </xdr:from>
    <xdr:ext cx="534377" cy="259045"/>
    <xdr:sp macro="" textlink="">
      <xdr:nvSpPr>
        <xdr:cNvPr id="714" name="積立金該当値テキスト"/>
        <xdr:cNvSpPr txBox="1"/>
      </xdr:nvSpPr>
      <xdr:spPr>
        <a:xfrm>
          <a:off x="16370300" y="1680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15421</xdr:rowOff>
    </xdr:from>
    <xdr:to>
      <xdr:col>81</xdr:col>
      <xdr:colOff>101600</xdr:colOff>
      <xdr:row>99</xdr:row>
      <xdr:rowOff>117021</xdr:rowOff>
    </xdr:to>
    <xdr:sp macro="" textlink="">
      <xdr:nvSpPr>
        <xdr:cNvPr id="715" name="楕円 714"/>
        <xdr:cNvSpPr/>
      </xdr:nvSpPr>
      <xdr:spPr>
        <a:xfrm>
          <a:off x="15430500" y="1698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108148</xdr:rowOff>
    </xdr:from>
    <xdr:ext cx="469744" cy="259045"/>
    <xdr:sp macro="" textlink="">
      <xdr:nvSpPr>
        <xdr:cNvPr id="716" name="テキスト ボックス 715"/>
        <xdr:cNvSpPr txBox="1"/>
      </xdr:nvSpPr>
      <xdr:spPr>
        <a:xfrm>
          <a:off x="15246428" y="1708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141821</xdr:rowOff>
    </xdr:from>
    <xdr:to>
      <xdr:col>76</xdr:col>
      <xdr:colOff>165100</xdr:colOff>
      <xdr:row>99</xdr:row>
      <xdr:rowOff>71971</xdr:rowOff>
    </xdr:to>
    <xdr:sp macro="" textlink="">
      <xdr:nvSpPr>
        <xdr:cNvPr id="717" name="楕円 716"/>
        <xdr:cNvSpPr/>
      </xdr:nvSpPr>
      <xdr:spPr>
        <a:xfrm>
          <a:off x="14541500" y="169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63098</xdr:rowOff>
    </xdr:from>
    <xdr:ext cx="469744" cy="259045"/>
    <xdr:sp macro="" textlink="">
      <xdr:nvSpPr>
        <xdr:cNvPr id="718" name="テキスト ボックス 717"/>
        <xdr:cNvSpPr txBox="1"/>
      </xdr:nvSpPr>
      <xdr:spPr>
        <a:xfrm>
          <a:off x="14357428" y="1703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143405</xdr:rowOff>
    </xdr:from>
    <xdr:to>
      <xdr:col>72</xdr:col>
      <xdr:colOff>38100</xdr:colOff>
      <xdr:row>99</xdr:row>
      <xdr:rowOff>73555</xdr:rowOff>
    </xdr:to>
    <xdr:sp macro="" textlink="">
      <xdr:nvSpPr>
        <xdr:cNvPr id="719" name="楕円 718"/>
        <xdr:cNvSpPr/>
      </xdr:nvSpPr>
      <xdr:spPr>
        <a:xfrm>
          <a:off x="13652500" y="169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64682</xdr:rowOff>
    </xdr:from>
    <xdr:ext cx="469744" cy="259045"/>
    <xdr:sp macro="" textlink="">
      <xdr:nvSpPr>
        <xdr:cNvPr id="720" name="テキスト ボックス 719"/>
        <xdr:cNvSpPr txBox="1"/>
      </xdr:nvSpPr>
      <xdr:spPr>
        <a:xfrm>
          <a:off x="13468428" y="170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157611</xdr:rowOff>
    </xdr:from>
    <xdr:to>
      <xdr:col>67</xdr:col>
      <xdr:colOff>101600</xdr:colOff>
      <xdr:row>99</xdr:row>
      <xdr:rowOff>87761</xdr:rowOff>
    </xdr:to>
    <xdr:sp macro="" textlink="">
      <xdr:nvSpPr>
        <xdr:cNvPr id="721" name="楕円 720"/>
        <xdr:cNvSpPr/>
      </xdr:nvSpPr>
      <xdr:spPr>
        <a:xfrm>
          <a:off x="12763500" y="1695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78888</xdr:rowOff>
    </xdr:from>
    <xdr:ext cx="469744" cy="259045"/>
    <xdr:sp macro="" textlink="">
      <xdr:nvSpPr>
        <xdr:cNvPr id="722" name="テキスト ボックス 721"/>
        <xdr:cNvSpPr txBox="1"/>
      </xdr:nvSpPr>
      <xdr:spPr>
        <a:xfrm>
          <a:off x="12579428" y="1705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8" name="直線コネクタ 80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1" name="直線コネクタ 81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4" name="直線コネクタ 81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7" name="直線コネクタ 81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7" name="楕円 82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9" name="楕円 82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0" name="テキスト ボックス 82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1" name="楕円 83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2" name="テキスト ボックス 83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3" name="楕円 83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4" name="テキスト ボックス 83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5" name="楕円 83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6" name="テキスト ボックス 83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137903</xdr:rowOff>
    </xdr:from>
    <xdr:to>
      <xdr:col>116</xdr:col>
      <xdr:colOff>63500</xdr:colOff>
      <xdr:row>76</xdr:row>
      <xdr:rowOff>168308</xdr:rowOff>
    </xdr:to>
    <xdr:cxnSp macro="">
      <xdr:nvCxnSpPr>
        <xdr:cNvPr id="868" name="直線コネクタ 867"/>
        <xdr:cNvCxnSpPr/>
      </xdr:nvCxnSpPr>
      <xdr:spPr>
        <a:xfrm flipV="1">
          <a:off x="21323300" y="13168103"/>
          <a:ext cx="838200" cy="3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168308</xdr:rowOff>
    </xdr:from>
    <xdr:to>
      <xdr:col>111</xdr:col>
      <xdr:colOff>177800</xdr:colOff>
      <xdr:row>77</xdr:row>
      <xdr:rowOff>42545</xdr:rowOff>
    </xdr:to>
    <xdr:cxnSp macro="">
      <xdr:nvCxnSpPr>
        <xdr:cNvPr id="871" name="直線コネクタ 870"/>
        <xdr:cNvCxnSpPr/>
      </xdr:nvCxnSpPr>
      <xdr:spPr>
        <a:xfrm flipV="1">
          <a:off x="20434300" y="13198508"/>
          <a:ext cx="889000" cy="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3" name="テキスト ボックス 872"/>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38626</xdr:rowOff>
    </xdr:from>
    <xdr:to>
      <xdr:col>107</xdr:col>
      <xdr:colOff>50800</xdr:colOff>
      <xdr:row>77</xdr:row>
      <xdr:rowOff>42545</xdr:rowOff>
    </xdr:to>
    <xdr:cxnSp macro="">
      <xdr:nvCxnSpPr>
        <xdr:cNvPr id="874" name="直線コネクタ 873"/>
        <xdr:cNvCxnSpPr/>
      </xdr:nvCxnSpPr>
      <xdr:spPr>
        <a:xfrm>
          <a:off x="19545300" y="1324027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6" name="テキスト ボックス 875"/>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38626</xdr:rowOff>
    </xdr:from>
    <xdr:to>
      <xdr:col>102</xdr:col>
      <xdr:colOff>114300</xdr:colOff>
      <xdr:row>77</xdr:row>
      <xdr:rowOff>49533</xdr:rowOff>
    </xdr:to>
    <xdr:cxnSp macro="">
      <xdr:nvCxnSpPr>
        <xdr:cNvPr id="877" name="直線コネクタ 876"/>
        <xdr:cNvCxnSpPr/>
      </xdr:nvCxnSpPr>
      <xdr:spPr>
        <a:xfrm flipV="1">
          <a:off x="18656300" y="13240276"/>
          <a:ext cx="889000" cy="1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9" name="テキスト ボックス 878"/>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1" name="テキスト ボックス 880"/>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87103</xdr:rowOff>
    </xdr:from>
    <xdr:to>
      <xdr:col>116</xdr:col>
      <xdr:colOff>114300</xdr:colOff>
      <xdr:row>77</xdr:row>
      <xdr:rowOff>17253</xdr:rowOff>
    </xdr:to>
    <xdr:sp macro="" textlink="">
      <xdr:nvSpPr>
        <xdr:cNvPr id="887" name="楕円 886"/>
        <xdr:cNvSpPr/>
      </xdr:nvSpPr>
      <xdr:spPr>
        <a:xfrm>
          <a:off x="22110700" y="131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65530</xdr:rowOff>
    </xdr:from>
    <xdr:ext cx="534377" cy="259045"/>
    <xdr:sp macro="" textlink="">
      <xdr:nvSpPr>
        <xdr:cNvPr id="888" name="繰出金該当値テキスト"/>
        <xdr:cNvSpPr txBox="1"/>
      </xdr:nvSpPr>
      <xdr:spPr>
        <a:xfrm>
          <a:off x="22212300" y="1309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117508</xdr:rowOff>
    </xdr:from>
    <xdr:to>
      <xdr:col>112</xdr:col>
      <xdr:colOff>38100</xdr:colOff>
      <xdr:row>77</xdr:row>
      <xdr:rowOff>47658</xdr:rowOff>
    </xdr:to>
    <xdr:sp macro="" textlink="">
      <xdr:nvSpPr>
        <xdr:cNvPr id="889" name="楕円 888"/>
        <xdr:cNvSpPr/>
      </xdr:nvSpPr>
      <xdr:spPr>
        <a:xfrm>
          <a:off x="21272500" y="131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38785</xdr:rowOff>
    </xdr:from>
    <xdr:ext cx="534377" cy="259045"/>
    <xdr:sp macro="" textlink="">
      <xdr:nvSpPr>
        <xdr:cNvPr id="890" name="テキスト ボックス 889"/>
        <xdr:cNvSpPr txBox="1"/>
      </xdr:nvSpPr>
      <xdr:spPr>
        <a:xfrm>
          <a:off x="21056111" y="1324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163195</xdr:rowOff>
    </xdr:from>
    <xdr:to>
      <xdr:col>107</xdr:col>
      <xdr:colOff>101600</xdr:colOff>
      <xdr:row>77</xdr:row>
      <xdr:rowOff>93345</xdr:rowOff>
    </xdr:to>
    <xdr:sp macro="" textlink="">
      <xdr:nvSpPr>
        <xdr:cNvPr id="891" name="楕円 890"/>
        <xdr:cNvSpPr/>
      </xdr:nvSpPr>
      <xdr:spPr>
        <a:xfrm>
          <a:off x="203835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84472</xdr:rowOff>
    </xdr:from>
    <xdr:ext cx="534377" cy="259045"/>
    <xdr:sp macro="" textlink="">
      <xdr:nvSpPr>
        <xdr:cNvPr id="892" name="テキスト ボックス 891"/>
        <xdr:cNvSpPr txBox="1"/>
      </xdr:nvSpPr>
      <xdr:spPr>
        <a:xfrm>
          <a:off x="20167111" y="132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159276</xdr:rowOff>
    </xdr:from>
    <xdr:to>
      <xdr:col>102</xdr:col>
      <xdr:colOff>165100</xdr:colOff>
      <xdr:row>77</xdr:row>
      <xdr:rowOff>89426</xdr:rowOff>
    </xdr:to>
    <xdr:sp macro="" textlink="">
      <xdr:nvSpPr>
        <xdr:cNvPr id="893" name="楕円 892"/>
        <xdr:cNvSpPr/>
      </xdr:nvSpPr>
      <xdr:spPr>
        <a:xfrm>
          <a:off x="19494500" y="1318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80553</xdr:rowOff>
    </xdr:from>
    <xdr:ext cx="534377" cy="259045"/>
    <xdr:sp macro="" textlink="">
      <xdr:nvSpPr>
        <xdr:cNvPr id="894" name="テキスト ボックス 893"/>
        <xdr:cNvSpPr txBox="1"/>
      </xdr:nvSpPr>
      <xdr:spPr>
        <a:xfrm>
          <a:off x="19278111" y="1328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170183</xdr:rowOff>
    </xdr:from>
    <xdr:to>
      <xdr:col>98</xdr:col>
      <xdr:colOff>38100</xdr:colOff>
      <xdr:row>77</xdr:row>
      <xdr:rowOff>100333</xdr:rowOff>
    </xdr:to>
    <xdr:sp macro="" textlink="">
      <xdr:nvSpPr>
        <xdr:cNvPr id="895" name="楕円 894"/>
        <xdr:cNvSpPr/>
      </xdr:nvSpPr>
      <xdr:spPr>
        <a:xfrm>
          <a:off x="18605500" y="1320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91460</xdr:rowOff>
    </xdr:from>
    <xdr:ext cx="534377" cy="259045"/>
    <xdr:sp macro="" textlink="">
      <xdr:nvSpPr>
        <xdr:cNvPr id="896" name="テキスト ボックス 895"/>
        <xdr:cNvSpPr txBox="1"/>
      </xdr:nvSpPr>
      <xdr:spPr>
        <a:xfrm>
          <a:off x="18389111" y="1329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性質別歳出の特筆すべき点としては、人件費及び公債費が類似団体内平均値を上回っていること、また、物件費及び補助費等が類似団体内平均値を大きく下回っていることが挙げられる。</a:t>
          </a:r>
        </a:p>
        <a:p>
          <a:r>
            <a:rPr kumimoji="1" lang="ja-JP" altLang="en-US" sz="1300">
              <a:latin typeface="ＭＳ Ｐゴシック" panose="020B0600070205080204" pitchFamily="50" charset="-128"/>
              <a:ea typeface="ＭＳ Ｐゴシック" panose="020B0600070205080204" pitchFamily="50" charset="-128"/>
            </a:rPr>
            <a:t>この要因としては、消防・給食調理・ごみ収集等を直営で行っている本市では、類似団体に比べて人件費が多くなり、その分業務委託に関する費用や一部事務組合への負担金等が抑えられているため、物件費及び補助費等が少ないことが挙げられ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普通建設事業費については、負債額の削減を最大の課題としていることから、投資的な事業をできる限り抑制している状況であり、令和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年度についても低い水準になっているが、今後施設の更新、老朽化対策を進める必要があり、上昇が想定されている。</a:t>
          </a:r>
        </a:p>
        <a:p>
          <a:r>
            <a:rPr kumimoji="1" lang="ja-JP" altLang="en-US" sz="1300">
              <a:latin typeface="ＭＳ Ｐゴシック" panose="020B0600070205080204" pitchFamily="50" charset="-128"/>
              <a:ea typeface="ＭＳ Ｐゴシック" panose="020B0600070205080204" pitchFamily="50" charset="-128"/>
            </a:rPr>
            <a:t>　公債費については、本市の懸案事項である土地開発公社の健全化のため、土地開発公社の保有地を買い戻すための起債を続けていることから、高い水準となっている。しかし過去に行った都市基盤整備に関する市債の償還が終了したことなどから、近年は減少傾向であったが、将来的には施設の新設・更新のための起債が見込まれるため、高止まりが予想される。</a:t>
          </a:r>
        </a:p>
        <a:p>
          <a:r>
            <a:rPr kumimoji="1" lang="ja-JP" altLang="en-US" sz="1300">
              <a:latin typeface="ＭＳ Ｐゴシック" panose="020B0600070205080204" pitchFamily="50" charset="-128"/>
              <a:ea typeface="ＭＳ Ｐゴシック" panose="020B0600070205080204" pitchFamily="50" charset="-128"/>
            </a:rPr>
            <a:t>　今後、人件費の抑制や、公債費の計画的な低減、効率化のための業務分析、財政運営基本方針の取り組みを進めながら、歳出抑制に努める。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77,431
76,834
25.55
31,703,468
31,093,828
451,006
16,190,465
28,366,017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154787</xdr:rowOff>
    </xdr:from>
    <xdr:to>
      <xdr:col>24</xdr:col>
      <xdr:colOff>63500</xdr:colOff>
      <xdr:row>36</xdr:row>
      <xdr:rowOff>27229</xdr:rowOff>
    </xdr:to>
    <xdr:cxnSp macro="">
      <xdr:nvCxnSpPr>
        <xdr:cNvPr id="59" name="直線コネクタ 58"/>
        <xdr:cNvCxnSpPr/>
      </xdr:nvCxnSpPr>
      <xdr:spPr>
        <a:xfrm flipV="1">
          <a:off x="3797300" y="6155537"/>
          <a:ext cx="8382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27229</xdr:rowOff>
    </xdr:from>
    <xdr:to>
      <xdr:col>19</xdr:col>
      <xdr:colOff>177800</xdr:colOff>
      <xdr:row>36</xdr:row>
      <xdr:rowOff>84379</xdr:rowOff>
    </xdr:to>
    <xdr:cxnSp macro="">
      <xdr:nvCxnSpPr>
        <xdr:cNvPr id="62" name="直線コネクタ 61"/>
        <xdr:cNvCxnSpPr/>
      </xdr:nvCxnSpPr>
      <xdr:spPr>
        <a:xfrm flipV="1">
          <a:off x="2908300" y="619942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14884</xdr:rowOff>
    </xdr:from>
    <xdr:to>
      <xdr:col>15</xdr:col>
      <xdr:colOff>50800</xdr:colOff>
      <xdr:row>36</xdr:row>
      <xdr:rowOff>84379</xdr:rowOff>
    </xdr:to>
    <xdr:cxnSp macro="">
      <xdr:nvCxnSpPr>
        <xdr:cNvPr id="65" name="直線コネクタ 64"/>
        <xdr:cNvCxnSpPr/>
      </xdr:nvCxnSpPr>
      <xdr:spPr>
        <a:xfrm>
          <a:off x="2019300" y="6187084"/>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74778</xdr:rowOff>
    </xdr:from>
    <xdr:to>
      <xdr:col>10</xdr:col>
      <xdr:colOff>114300</xdr:colOff>
      <xdr:row>36</xdr:row>
      <xdr:rowOff>14884</xdr:rowOff>
    </xdr:to>
    <xdr:cxnSp macro="">
      <xdr:nvCxnSpPr>
        <xdr:cNvPr id="68" name="直線コネクタ 67"/>
        <xdr:cNvCxnSpPr/>
      </xdr:nvCxnSpPr>
      <xdr:spPr>
        <a:xfrm>
          <a:off x="1130300" y="6075528"/>
          <a:ext cx="889000" cy="1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103987</xdr:rowOff>
    </xdr:from>
    <xdr:to>
      <xdr:col>24</xdr:col>
      <xdr:colOff>114300</xdr:colOff>
      <xdr:row>36</xdr:row>
      <xdr:rowOff>34137</xdr:rowOff>
    </xdr:to>
    <xdr:sp macro="" textlink="">
      <xdr:nvSpPr>
        <xdr:cNvPr id="78" name="楕円 77"/>
        <xdr:cNvSpPr/>
      </xdr:nvSpPr>
      <xdr:spPr>
        <a:xfrm>
          <a:off x="4584700" y="61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82414</xdr:rowOff>
    </xdr:from>
    <xdr:ext cx="469744" cy="259045"/>
    <xdr:sp macro="" textlink="">
      <xdr:nvSpPr>
        <xdr:cNvPr id="79" name="議会費該当値テキスト"/>
        <xdr:cNvSpPr txBox="1"/>
      </xdr:nvSpPr>
      <xdr:spPr>
        <a:xfrm>
          <a:off x="4686300" y="608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147879</xdr:rowOff>
    </xdr:from>
    <xdr:to>
      <xdr:col>20</xdr:col>
      <xdr:colOff>38100</xdr:colOff>
      <xdr:row>36</xdr:row>
      <xdr:rowOff>78029</xdr:rowOff>
    </xdr:to>
    <xdr:sp macro="" textlink="">
      <xdr:nvSpPr>
        <xdr:cNvPr id="80" name="楕円 79"/>
        <xdr:cNvSpPr/>
      </xdr:nvSpPr>
      <xdr:spPr>
        <a:xfrm>
          <a:off x="3746500" y="61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69156</xdr:rowOff>
    </xdr:from>
    <xdr:ext cx="469744" cy="259045"/>
    <xdr:sp macro="" textlink="">
      <xdr:nvSpPr>
        <xdr:cNvPr id="81" name="テキスト ボックス 80"/>
        <xdr:cNvSpPr txBox="1"/>
      </xdr:nvSpPr>
      <xdr:spPr>
        <a:xfrm>
          <a:off x="3562428" y="624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33579</xdr:rowOff>
    </xdr:from>
    <xdr:to>
      <xdr:col>15</xdr:col>
      <xdr:colOff>101600</xdr:colOff>
      <xdr:row>36</xdr:row>
      <xdr:rowOff>135179</xdr:rowOff>
    </xdr:to>
    <xdr:sp macro="" textlink="">
      <xdr:nvSpPr>
        <xdr:cNvPr id="82" name="楕円 81"/>
        <xdr:cNvSpPr/>
      </xdr:nvSpPr>
      <xdr:spPr>
        <a:xfrm>
          <a:off x="2857500" y="62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126306</xdr:rowOff>
    </xdr:from>
    <xdr:ext cx="469744" cy="259045"/>
    <xdr:sp macro="" textlink="">
      <xdr:nvSpPr>
        <xdr:cNvPr id="83" name="テキスト ボックス 82"/>
        <xdr:cNvSpPr txBox="1"/>
      </xdr:nvSpPr>
      <xdr:spPr>
        <a:xfrm>
          <a:off x="2673428" y="62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135534</xdr:rowOff>
    </xdr:from>
    <xdr:to>
      <xdr:col>10</xdr:col>
      <xdr:colOff>165100</xdr:colOff>
      <xdr:row>36</xdr:row>
      <xdr:rowOff>65684</xdr:rowOff>
    </xdr:to>
    <xdr:sp macro="" textlink="">
      <xdr:nvSpPr>
        <xdr:cNvPr id="84" name="楕円 83"/>
        <xdr:cNvSpPr/>
      </xdr:nvSpPr>
      <xdr:spPr>
        <a:xfrm>
          <a:off x="1968500" y="61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56811</xdr:rowOff>
    </xdr:from>
    <xdr:ext cx="469744" cy="259045"/>
    <xdr:sp macro="" textlink="">
      <xdr:nvSpPr>
        <xdr:cNvPr id="85" name="テキスト ボックス 84"/>
        <xdr:cNvSpPr txBox="1"/>
      </xdr:nvSpPr>
      <xdr:spPr>
        <a:xfrm>
          <a:off x="1784428" y="622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23978</xdr:rowOff>
    </xdr:from>
    <xdr:to>
      <xdr:col>6</xdr:col>
      <xdr:colOff>38100</xdr:colOff>
      <xdr:row>35</xdr:row>
      <xdr:rowOff>125578</xdr:rowOff>
    </xdr:to>
    <xdr:sp macro="" textlink="">
      <xdr:nvSpPr>
        <xdr:cNvPr id="86" name="楕円 85"/>
        <xdr:cNvSpPr/>
      </xdr:nvSpPr>
      <xdr:spPr>
        <a:xfrm>
          <a:off x="1079500" y="60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116705</xdr:rowOff>
    </xdr:from>
    <xdr:ext cx="469744" cy="259045"/>
    <xdr:sp macro="" textlink="">
      <xdr:nvSpPr>
        <xdr:cNvPr id="87" name="テキスト ボックス 86"/>
        <xdr:cNvSpPr txBox="1"/>
      </xdr:nvSpPr>
      <xdr:spPr>
        <a:xfrm>
          <a:off x="895428" y="611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70534</xdr:rowOff>
    </xdr:from>
    <xdr:to>
      <xdr:col>24</xdr:col>
      <xdr:colOff>63500</xdr:colOff>
      <xdr:row>57</xdr:row>
      <xdr:rowOff>130195</xdr:rowOff>
    </xdr:to>
    <xdr:cxnSp macro="">
      <xdr:nvCxnSpPr>
        <xdr:cNvPr id="114" name="直線コネクタ 113"/>
        <xdr:cNvCxnSpPr/>
      </xdr:nvCxnSpPr>
      <xdr:spPr>
        <a:xfrm>
          <a:off x="3797300" y="9500284"/>
          <a:ext cx="838200" cy="40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70534</xdr:rowOff>
    </xdr:from>
    <xdr:to>
      <xdr:col>19</xdr:col>
      <xdr:colOff>177800</xdr:colOff>
      <xdr:row>58</xdr:row>
      <xdr:rowOff>3454</xdr:rowOff>
    </xdr:to>
    <xdr:cxnSp macro="">
      <xdr:nvCxnSpPr>
        <xdr:cNvPr id="117" name="直線コネクタ 116"/>
        <xdr:cNvCxnSpPr/>
      </xdr:nvCxnSpPr>
      <xdr:spPr>
        <a:xfrm flipV="1">
          <a:off x="2908300" y="9500284"/>
          <a:ext cx="889000" cy="44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3454</xdr:rowOff>
    </xdr:from>
    <xdr:to>
      <xdr:col>15</xdr:col>
      <xdr:colOff>50800</xdr:colOff>
      <xdr:row>58</xdr:row>
      <xdr:rowOff>13211</xdr:rowOff>
    </xdr:to>
    <xdr:cxnSp macro="">
      <xdr:nvCxnSpPr>
        <xdr:cNvPr id="120" name="直線コネクタ 119"/>
        <xdr:cNvCxnSpPr/>
      </xdr:nvCxnSpPr>
      <xdr:spPr>
        <a:xfrm flipV="1">
          <a:off x="2019300" y="9947554"/>
          <a:ext cx="889000" cy="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10436</xdr:rowOff>
    </xdr:from>
    <xdr:to>
      <xdr:col>10</xdr:col>
      <xdr:colOff>114300</xdr:colOff>
      <xdr:row>58</xdr:row>
      <xdr:rowOff>13211</xdr:rowOff>
    </xdr:to>
    <xdr:cxnSp macro="">
      <xdr:nvCxnSpPr>
        <xdr:cNvPr id="123" name="直線コネクタ 122"/>
        <xdr:cNvCxnSpPr/>
      </xdr:nvCxnSpPr>
      <xdr:spPr>
        <a:xfrm>
          <a:off x="1130300" y="9954536"/>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79395</xdr:rowOff>
    </xdr:from>
    <xdr:to>
      <xdr:col>24</xdr:col>
      <xdr:colOff>114300</xdr:colOff>
      <xdr:row>58</xdr:row>
      <xdr:rowOff>9545</xdr:rowOff>
    </xdr:to>
    <xdr:sp macro="" textlink="">
      <xdr:nvSpPr>
        <xdr:cNvPr id="133" name="楕円 132"/>
        <xdr:cNvSpPr/>
      </xdr:nvSpPr>
      <xdr:spPr>
        <a:xfrm>
          <a:off x="4584700" y="98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165772</xdr:rowOff>
    </xdr:from>
    <xdr:ext cx="534377" cy="259045"/>
    <xdr:sp macro="" textlink="">
      <xdr:nvSpPr>
        <xdr:cNvPr id="134" name="総務費該当値テキスト"/>
        <xdr:cNvSpPr txBox="1"/>
      </xdr:nvSpPr>
      <xdr:spPr>
        <a:xfrm>
          <a:off x="4686300" y="97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19734</xdr:rowOff>
    </xdr:from>
    <xdr:to>
      <xdr:col>20</xdr:col>
      <xdr:colOff>38100</xdr:colOff>
      <xdr:row>55</xdr:row>
      <xdr:rowOff>121334</xdr:rowOff>
    </xdr:to>
    <xdr:sp macro="" textlink="">
      <xdr:nvSpPr>
        <xdr:cNvPr id="135" name="楕円 134"/>
        <xdr:cNvSpPr/>
      </xdr:nvSpPr>
      <xdr:spPr>
        <a:xfrm>
          <a:off x="3746500" y="944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112461</xdr:rowOff>
    </xdr:from>
    <xdr:ext cx="599010" cy="259045"/>
    <xdr:sp macro="" textlink="">
      <xdr:nvSpPr>
        <xdr:cNvPr id="136" name="テキスト ボックス 135"/>
        <xdr:cNvSpPr txBox="1"/>
      </xdr:nvSpPr>
      <xdr:spPr>
        <a:xfrm>
          <a:off x="3497795" y="954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124104</xdr:rowOff>
    </xdr:from>
    <xdr:to>
      <xdr:col>15</xdr:col>
      <xdr:colOff>101600</xdr:colOff>
      <xdr:row>58</xdr:row>
      <xdr:rowOff>54254</xdr:rowOff>
    </xdr:to>
    <xdr:sp macro="" textlink="">
      <xdr:nvSpPr>
        <xdr:cNvPr id="137" name="楕円 136"/>
        <xdr:cNvSpPr/>
      </xdr:nvSpPr>
      <xdr:spPr>
        <a:xfrm>
          <a:off x="2857500" y="98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45381</xdr:rowOff>
    </xdr:from>
    <xdr:ext cx="534377" cy="259045"/>
    <xdr:sp macro="" textlink="">
      <xdr:nvSpPr>
        <xdr:cNvPr id="138" name="テキスト ボックス 137"/>
        <xdr:cNvSpPr txBox="1"/>
      </xdr:nvSpPr>
      <xdr:spPr>
        <a:xfrm>
          <a:off x="2641111" y="99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133861</xdr:rowOff>
    </xdr:from>
    <xdr:to>
      <xdr:col>10</xdr:col>
      <xdr:colOff>165100</xdr:colOff>
      <xdr:row>58</xdr:row>
      <xdr:rowOff>64011</xdr:rowOff>
    </xdr:to>
    <xdr:sp macro="" textlink="">
      <xdr:nvSpPr>
        <xdr:cNvPr id="139" name="楕円 138"/>
        <xdr:cNvSpPr/>
      </xdr:nvSpPr>
      <xdr:spPr>
        <a:xfrm>
          <a:off x="1968500" y="990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55138</xdr:rowOff>
    </xdr:from>
    <xdr:ext cx="534377" cy="259045"/>
    <xdr:sp macro="" textlink="">
      <xdr:nvSpPr>
        <xdr:cNvPr id="140" name="テキスト ボックス 139"/>
        <xdr:cNvSpPr txBox="1"/>
      </xdr:nvSpPr>
      <xdr:spPr>
        <a:xfrm>
          <a:off x="1752111" y="999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131086</xdr:rowOff>
    </xdr:from>
    <xdr:to>
      <xdr:col>6</xdr:col>
      <xdr:colOff>38100</xdr:colOff>
      <xdr:row>58</xdr:row>
      <xdr:rowOff>61236</xdr:rowOff>
    </xdr:to>
    <xdr:sp macro="" textlink="">
      <xdr:nvSpPr>
        <xdr:cNvPr id="141" name="楕円 140"/>
        <xdr:cNvSpPr/>
      </xdr:nvSpPr>
      <xdr:spPr>
        <a:xfrm>
          <a:off x="1079500" y="99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52363</xdr:rowOff>
    </xdr:from>
    <xdr:ext cx="534377" cy="259045"/>
    <xdr:sp macro="" textlink="">
      <xdr:nvSpPr>
        <xdr:cNvPr id="142" name="テキスト ボックス 141"/>
        <xdr:cNvSpPr txBox="1"/>
      </xdr:nvSpPr>
      <xdr:spPr>
        <a:xfrm>
          <a:off x="863111" y="999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1481</xdr:rowOff>
    </xdr:from>
    <xdr:to>
      <xdr:col>24</xdr:col>
      <xdr:colOff>63500</xdr:colOff>
      <xdr:row>76</xdr:row>
      <xdr:rowOff>153248</xdr:rowOff>
    </xdr:to>
    <xdr:cxnSp macro="">
      <xdr:nvCxnSpPr>
        <xdr:cNvPr id="172" name="直線コネクタ 171"/>
        <xdr:cNvCxnSpPr/>
      </xdr:nvCxnSpPr>
      <xdr:spPr>
        <a:xfrm flipV="1">
          <a:off x="3797300" y="13031681"/>
          <a:ext cx="838200" cy="15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153248</xdr:rowOff>
    </xdr:from>
    <xdr:to>
      <xdr:col>19</xdr:col>
      <xdr:colOff>177800</xdr:colOff>
      <xdr:row>77</xdr:row>
      <xdr:rowOff>78184</xdr:rowOff>
    </xdr:to>
    <xdr:cxnSp macro="">
      <xdr:nvCxnSpPr>
        <xdr:cNvPr id="175" name="直線コネクタ 174"/>
        <xdr:cNvCxnSpPr/>
      </xdr:nvCxnSpPr>
      <xdr:spPr>
        <a:xfrm flipV="1">
          <a:off x="2908300" y="13183448"/>
          <a:ext cx="889000" cy="9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78184</xdr:rowOff>
    </xdr:from>
    <xdr:to>
      <xdr:col>15</xdr:col>
      <xdr:colOff>50800</xdr:colOff>
      <xdr:row>77</xdr:row>
      <xdr:rowOff>138519</xdr:rowOff>
    </xdr:to>
    <xdr:cxnSp macro="">
      <xdr:nvCxnSpPr>
        <xdr:cNvPr id="178" name="直線コネクタ 177"/>
        <xdr:cNvCxnSpPr/>
      </xdr:nvCxnSpPr>
      <xdr:spPr>
        <a:xfrm flipV="1">
          <a:off x="2019300" y="13279834"/>
          <a:ext cx="889000" cy="6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138519</xdr:rowOff>
    </xdr:from>
    <xdr:to>
      <xdr:col>10</xdr:col>
      <xdr:colOff>114300</xdr:colOff>
      <xdr:row>77</xdr:row>
      <xdr:rowOff>146428</xdr:rowOff>
    </xdr:to>
    <xdr:cxnSp macro="">
      <xdr:nvCxnSpPr>
        <xdr:cNvPr id="181" name="直線コネクタ 180"/>
        <xdr:cNvCxnSpPr/>
      </xdr:nvCxnSpPr>
      <xdr:spPr>
        <a:xfrm flipV="1">
          <a:off x="1130300" y="13340169"/>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122131</xdr:rowOff>
    </xdr:from>
    <xdr:to>
      <xdr:col>24</xdr:col>
      <xdr:colOff>114300</xdr:colOff>
      <xdr:row>76</xdr:row>
      <xdr:rowOff>52281</xdr:rowOff>
    </xdr:to>
    <xdr:sp macro="" textlink="">
      <xdr:nvSpPr>
        <xdr:cNvPr id="191" name="楕円 190"/>
        <xdr:cNvSpPr/>
      </xdr:nvSpPr>
      <xdr:spPr>
        <a:xfrm>
          <a:off x="4584700" y="1298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100558</xdr:rowOff>
    </xdr:from>
    <xdr:ext cx="599010" cy="259045"/>
    <xdr:sp macro="" textlink="">
      <xdr:nvSpPr>
        <xdr:cNvPr id="192" name="民生費該当値テキスト"/>
        <xdr:cNvSpPr txBox="1"/>
      </xdr:nvSpPr>
      <xdr:spPr>
        <a:xfrm>
          <a:off x="4686300" y="1295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102448</xdr:rowOff>
    </xdr:from>
    <xdr:to>
      <xdr:col>20</xdr:col>
      <xdr:colOff>38100</xdr:colOff>
      <xdr:row>77</xdr:row>
      <xdr:rowOff>32598</xdr:rowOff>
    </xdr:to>
    <xdr:sp macro="" textlink="">
      <xdr:nvSpPr>
        <xdr:cNvPr id="193" name="楕円 192"/>
        <xdr:cNvSpPr/>
      </xdr:nvSpPr>
      <xdr:spPr>
        <a:xfrm>
          <a:off x="3746500" y="1313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23725</xdr:rowOff>
    </xdr:from>
    <xdr:ext cx="599010" cy="259045"/>
    <xdr:sp macro="" textlink="">
      <xdr:nvSpPr>
        <xdr:cNvPr id="194" name="テキスト ボックス 193"/>
        <xdr:cNvSpPr txBox="1"/>
      </xdr:nvSpPr>
      <xdr:spPr>
        <a:xfrm>
          <a:off x="3497795" y="1322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27384</xdr:rowOff>
    </xdr:from>
    <xdr:to>
      <xdr:col>15</xdr:col>
      <xdr:colOff>101600</xdr:colOff>
      <xdr:row>77</xdr:row>
      <xdr:rowOff>128984</xdr:rowOff>
    </xdr:to>
    <xdr:sp macro="" textlink="">
      <xdr:nvSpPr>
        <xdr:cNvPr id="195" name="楕円 194"/>
        <xdr:cNvSpPr/>
      </xdr:nvSpPr>
      <xdr:spPr>
        <a:xfrm>
          <a:off x="2857500" y="1322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120111</xdr:rowOff>
    </xdr:from>
    <xdr:ext cx="599010" cy="259045"/>
    <xdr:sp macro="" textlink="">
      <xdr:nvSpPr>
        <xdr:cNvPr id="196" name="テキスト ボックス 195"/>
        <xdr:cNvSpPr txBox="1"/>
      </xdr:nvSpPr>
      <xdr:spPr>
        <a:xfrm>
          <a:off x="2608795" y="1332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87719</xdr:rowOff>
    </xdr:from>
    <xdr:to>
      <xdr:col>10</xdr:col>
      <xdr:colOff>165100</xdr:colOff>
      <xdr:row>78</xdr:row>
      <xdr:rowOff>17869</xdr:rowOff>
    </xdr:to>
    <xdr:sp macro="" textlink="">
      <xdr:nvSpPr>
        <xdr:cNvPr id="197" name="楕円 196"/>
        <xdr:cNvSpPr/>
      </xdr:nvSpPr>
      <xdr:spPr>
        <a:xfrm>
          <a:off x="1968500" y="1328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8996</xdr:rowOff>
    </xdr:from>
    <xdr:ext cx="599010" cy="259045"/>
    <xdr:sp macro="" textlink="">
      <xdr:nvSpPr>
        <xdr:cNvPr id="198" name="テキスト ボックス 197"/>
        <xdr:cNvSpPr txBox="1"/>
      </xdr:nvSpPr>
      <xdr:spPr>
        <a:xfrm>
          <a:off x="1719795" y="1338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95628</xdr:rowOff>
    </xdr:from>
    <xdr:to>
      <xdr:col>6</xdr:col>
      <xdr:colOff>38100</xdr:colOff>
      <xdr:row>78</xdr:row>
      <xdr:rowOff>25778</xdr:rowOff>
    </xdr:to>
    <xdr:sp macro="" textlink="">
      <xdr:nvSpPr>
        <xdr:cNvPr id="199" name="楕円 198"/>
        <xdr:cNvSpPr/>
      </xdr:nvSpPr>
      <xdr:spPr>
        <a:xfrm>
          <a:off x="1079500" y="1329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16905</xdr:rowOff>
    </xdr:from>
    <xdr:ext cx="599010" cy="259045"/>
    <xdr:sp macro="" textlink="">
      <xdr:nvSpPr>
        <xdr:cNvPr id="200" name="テキスト ボックス 199"/>
        <xdr:cNvSpPr txBox="1"/>
      </xdr:nvSpPr>
      <xdr:spPr>
        <a:xfrm>
          <a:off x="830795" y="1339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68098</xdr:rowOff>
    </xdr:from>
    <xdr:to>
      <xdr:col>24</xdr:col>
      <xdr:colOff>63500</xdr:colOff>
      <xdr:row>99</xdr:row>
      <xdr:rowOff>43511</xdr:rowOff>
    </xdr:to>
    <xdr:cxnSp macro="">
      <xdr:nvCxnSpPr>
        <xdr:cNvPr id="230" name="直線コネクタ 229"/>
        <xdr:cNvCxnSpPr/>
      </xdr:nvCxnSpPr>
      <xdr:spPr>
        <a:xfrm flipV="1">
          <a:off x="3797300" y="16870198"/>
          <a:ext cx="838200" cy="1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43511</xdr:rowOff>
    </xdr:from>
    <xdr:to>
      <xdr:col>19</xdr:col>
      <xdr:colOff>177800</xdr:colOff>
      <xdr:row>99</xdr:row>
      <xdr:rowOff>71971</xdr:rowOff>
    </xdr:to>
    <xdr:cxnSp macro="">
      <xdr:nvCxnSpPr>
        <xdr:cNvPr id="233" name="直線コネクタ 232"/>
        <xdr:cNvCxnSpPr/>
      </xdr:nvCxnSpPr>
      <xdr:spPr>
        <a:xfrm flipV="1">
          <a:off x="2908300" y="17017061"/>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4" name="フローチャート: 判断 233"/>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5" name="テキスト ボックス 234"/>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53480</xdr:rowOff>
    </xdr:from>
    <xdr:to>
      <xdr:col>15</xdr:col>
      <xdr:colOff>50800</xdr:colOff>
      <xdr:row>99</xdr:row>
      <xdr:rowOff>71971</xdr:rowOff>
    </xdr:to>
    <xdr:cxnSp macro="">
      <xdr:nvCxnSpPr>
        <xdr:cNvPr id="236" name="直線コネクタ 235"/>
        <xdr:cNvCxnSpPr/>
      </xdr:nvCxnSpPr>
      <xdr:spPr>
        <a:xfrm>
          <a:off x="2019300" y="17027030"/>
          <a:ext cx="889000" cy="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37" name="フローチャート: 判断 236"/>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38" name="テキスト ボックス 237"/>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53480</xdr:rowOff>
    </xdr:from>
    <xdr:to>
      <xdr:col>10</xdr:col>
      <xdr:colOff>114300</xdr:colOff>
      <xdr:row>99</xdr:row>
      <xdr:rowOff>73685</xdr:rowOff>
    </xdr:to>
    <xdr:cxnSp macro="">
      <xdr:nvCxnSpPr>
        <xdr:cNvPr id="239" name="直線コネクタ 238"/>
        <xdr:cNvCxnSpPr/>
      </xdr:nvCxnSpPr>
      <xdr:spPr>
        <a:xfrm flipV="1">
          <a:off x="1130300" y="17027030"/>
          <a:ext cx="889000" cy="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0" name="フローチャート: 判断 239"/>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1" name="テキスト ボックス 240"/>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2" name="フローチャート: 判断 241"/>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3" name="テキスト ボックス 242"/>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17298</xdr:rowOff>
    </xdr:from>
    <xdr:to>
      <xdr:col>24</xdr:col>
      <xdr:colOff>114300</xdr:colOff>
      <xdr:row>98</xdr:row>
      <xdr:rowOff>118898</xdr:rowOff>
    </xdr:to>
    <xdr:sp macro="" textlink="">
      <xdr:nvSpPr>
        <xdr:cNvPr id="249" name="楕円 248"/>
        <xdr:cNvSpPr/>
      </xdr:nvSpPr>
      <xdr:spPr>
        <a:xfrm>
          <a:off x="4584700" y="168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167175</xdr:rowOff>
    </xdr:from>
    <xdr:ext cx="534377" cy="259045"/>
    <xdr:sp macro="" textlink="">
      <xdr:nvSpPr>
        <xdr:cNvPr id="250" name="衛生費該当値テキスト"/>
        <xdr:cNvSpPr txBox="1"/>
      </xdr:nvSpPr>
      <xdr:spPr>
        <a:xfrm>
          <a:off x="4686300" y="167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164161</xdr:rowOff>
    </xdr:from>
    <xdr:to>
      <xdr:col>20</xdr:col>
      <xdr:colOff>38100</xdr:colOff>
      <xdr:row>99</xdr:row>
      <xdr:rowOff>94311</xdr:rowOff>
    </xdr:to>
    <xdr:sp macro="" textlink="">
      <xdr:nvSpPr>
        <xdr:cNvPr id="251" name="楕円 250"/>
        <xdr:cNvSpPr/>
      </xdr:nvSpPr>
      <xdr:spPr>
        <a:xfrm>
          <a:off x="3746500" y="169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85438</xdr:rowOff>
    </xdr:from>
    <xdr:ext cx="534377" cy="259045"/>
    <xdr:sp macro="" textlink="">
      <xdr:nvSpPr>
        <xdr:cNvPr id="252" name="テキスト ボックス 251"/>
        <xdr:cNvSpPr txBox="1"/>
      </xdr:nvSpPr>
      <xdr:spPr>
        <a:xfrm>
          <a:off x="3530111" y="1705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21171</xdr:rowOff>
    </xdr:from>
    <xdr:to>
      <xdr:col>15</xdr:col>
      <xdr:colOff>101600</xdr:colOff>
      <xdr:row>99</xdr:row>
      <xdr:rowOff>122771</xdr:rowOff>
    </xdr:to>
    <xdr:sp macro="" textlink="">
      <xdr:nvSpPr>
        <xdr:cNvPr id="253" name="楕円 252"/>
        <xdr:cNvSpPr/>
      </xdr:nvSpPr>
      <xdr:spPr>
        <a:xfrm>
          <a:off x="2857500" y="1699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113898</xdr:rowOff>
    </xdr:from>
    <xdr:ext cx="534377" cy="259045"/>
    <xdr:sp macro="" textlink="">
      <xdr:nvSpPr>
        <xdr:cNvPr id="254" name="テキスト ボックス 253"/>
        <xdr:cNvSpPr txBox="1"/>
      </xdr:nvSpPr>
      <xdr:spPr>
        <a:xfrm>
          <a:off x="2641111" y="1708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2680</xdr:rowOff>
    </xdr:from>
    <xdr:to>
      <xdr:col>10</xdr:col>
      <xdr:colOff>165100</xdr:colOff>
      <xdr:row>99</xdr:row>
      <xdr:rowOff>104280</xdr:rowOff>
    </xdr:to>
    <xdr:sp macro="" textlink="">
      <xdr:nvSpPr>
        <xdr:cNvPr id="255" name="楕円 254"/>
        <xdr:cNvSpPr/>
      </xdr:nvSpPr>
      <xdr:spPr>
        <a:xfrm>
          <a:off x="1968500" y="169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95407</xdr:rowOff>
    </xdr:from>
    <xdr:ext cx="534377" cy="259045"/>
    <xdr:sp macro="" textlink="">
      <xdr:nvSpPr>
        <xdr:cNvPr id="256" name="テキスト ボックス 255"/>
        <xdr:cNvSpPr txBox="1"/>
      </xdr:nvSpPr>
      <xdr:spPr>
        <a:xfrm>
          <a:off x="1752111" y="1706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22885</xdr:rowOff>
    </xdr:from>
    <xdr:to>
      <xdr:col>6</xdr:col>
      <xdr:colOff>38100</xdr:colOff>
      <xdr:row>99</xdr:row>
      <xdr:rowOff>124485</xdr:rowOff>
    </xdr:to>
    <xdr:sp macro="" textlink="">
      <xdr:nvSpPr>
        <xdr:cNvPr id="257" name="楕円 256"/>
        <xdr:cNvSpPr/>
      </xdr:nvSpPr>
      <xdr:spPr>
        <a:xfrm>
          <a:off x="1079500" y="1699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115612</xdr:rowOff>
    </xdr:from>
    <xdr:ext cx="534377" cy="259045"/>
    <xdr:sp macro="" textlink="">
      <xdr:nvSpPr>
        <xdr:cNvPr id="258" name="テキスト ボックス 257"/>
        <xdr:cNvSpPr txBox="1"/>
      </xdr:nvSpPr>
      <xdr:spPr>
        <a:xfrm>
          <a:off x="863111" y="1708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134366</xdr:rowOff>
    </xdr:from>
    <xdr:to>
      <xdr:col>55</xdr:col>
      <xdr:colOff>0</xdr:colOff>
      <xdr:row>38</xdr:row>
      <xdr:rowOff>134366</xdr:rowOff>
    </xdr:to>
    <xdr:cxnSp macro="">
      <xdr:nvCxnSpPr>
        <xdr:cNvPr id="287" name="直線コネクタ 286"/>
        <xdr:cNvCxnSpPr/>
      </xdr:nvCxnSpPr>
      <xdr:spPr>
        <a:xfrm>
          <a:off x="9639300" y="66494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133604</xdr:rowOff>
    </xdr:from>
    <xdr:to>
      <xdr:col>50</xdr:col>
      <xdr:colOff>114300</xdr:colOff>
      <xdr:row>38</xdr:row>
      <xdr:rowOff>134366</xdr:rowOff>
    </xdr:to>
    <xdr:cxnSp macro="">
      <xdr:nvCxnSpPr>
        <xdr:cNvPr id="290" name="直線コネクタ 289"/>
        <xdr:cNvCxnSpPr/>
      </xdr:nvCxnSpPr>
      <xdr:spPr>
        <a:xfrm>
          <a:off x="8750300" y="664870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1" name="フローチャート: 判断 290"/>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2" name="テキスト ボックス 291"/>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129413</xdr:rowOff>
    </xdr:from>
    <xdr:to>
      <xdr:col>45</xdr:col>
      <xdr:colOff>177800</xdr:colOff>
      <xdr:row>38</xdr:row>
      <xdr:rowOff>133604</xdr:rowOff>
    </xdr:to>
    <xdr:cxnSp macro="">
      <xdr:nvCxnSpPr>
        <xdr:cNvPr id="293" name="直線コネクタ 292"/>
        <xdr:cNvCxnSpPr/>
      </xdr:nvCxnSpPr>
      <xdr:spPr>
        <a:xfrm>
          <a:off x="7861300" y="664451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4" name="フローチャート: 判断 293"/>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5" name="テキスト ボックス 294"/>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129413</xdr:rowOff>
    </xdr:from>
    <xdr:to>
      <xdr:col>41</xdr:col>
      <xdr:colOff>50800</xdr:colOff>
      <xdr:row>38</xdr:row>
      <xdr:rowOff>137795</xdr:rowOff>
    </xdr:to>
    <xdr:cxnSp macro="">
      <xdr:nvCxnSpPr>
        <xdr:cNvPr id="296" name="直線コネクタ 295"/>
        <xdr:cNvCxnSpPr/>
      </xdr:nvCxnSpPr>
      <xdr:spPr>
        <a:xfrm flipV="1">
          <a:off x="6972300" y="664451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7" name="フローチャート: 判断 296"/>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298" name="テキスト ボックス 297"/>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9" name="フローチャート: 判断 298"/>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0" name="テキスト ボックス 299"/>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83566</xdr:rowOff>
    </xdr:from>
    <xdr:to>
      <xdr:col>55</xdr:col>
      <xdr:colOff>50800</xdr:colOff>
      <xdr:row>39</xdr:row>
      <xdr:rowOff>13716</xdr:rowOff>
    </xdr:to>
    <xdr:sp macro="" textlink="">
      <xdr:nvSpPr>
        <xdr:cNvPr id="306" name="楕円 305"/>
        <xdr:cNvSpPr/>
      </xdr:nvSpPr>
      <xdr:spPr>
        <a:xfrm>
          <a:off x="104267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169943</xdr:rowOff>
    </xdr:from>
    <xdr:ext cx="378565" cy="259045"/>
    <xdr:sp macro="" textlink="">
      <xdr:nvSpPr>
        <xdr:cNvPr id="307" name="労働費該当値テキスト"/>
        <xdr:cNvSpPr txBox="1"/>
      </xdr:nvSpPr>
      <xdr:spPr>
        <a:xfrm>
          <a:off x="10528300" y="651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83566</xdr:rowOff>
    </xdr:from>
    <xdr:to>
      <xdr:col>50</xdr:col>
      <xdr:colOff>165100</xdr:colOff>
      <xdr:row>39</xdr:row>
      <xdr:rowOff>13716</xdr:rowOff>
    </xdr:to>
    <xdr:sp macro="" textlink="">
      <xdr:nvSpPr>
        <xdr:cNvPr id="308" name="楕円 307"/>
        <xdr:cNvSpPr/>
      </xdr:nvSpPr>
      <xdr:spPr>
        <a:xfrm>
          <a:off x="95885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4843</xdr:rowOff>
    </xdr:from>
    <xdr:ext cx="378565" cy="259045"/>
    <xdr:sp macro="" textlink="">
      <xdr:nvSpPr>
        <xdr:cNvPr id="309" name="テキスト ボックス 308"/>
        <xdr:cNvSpPr txBox="1"/>
      </xdr:nvSpPr>
      <xdr:spPr>
        <a:xfrm>
          <a:off x="9450017"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82804</xdr:rowOff>
    </xdr:from>
    <xdr:to>
      <xdr:col>46</xdr:col>
      <xdr:colOff>38100</xdr:colOff>
      <xdr:row>39</xdr:row>
      <xdr:rowOff>12954</xdr:rowOff>
    </xdr:to>
    <xdr:sp macro="" textlink="">
      <xdr:nvSpPr>
        <xdr:cNvPr id="310" name="楕円 309"/>
        <xdr:cNvSpPr/>
      </xdr:nvSpPr>
      <xdr:spPr>
        <a:xfrm>
          <a:off x="8699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4081</xdr:rowOff>
    </xdr:from>
    <xdr:ext cx="378565" cy="259045"/>
    <xdr:sp macro="" textlink="">
      <xdr:nvSpPr>
        <xdr:cNvPr id="311" name="テキスト ボックス 310"/>
        <xdr:cNvSpPr txBox="1"/>
      </xdr:nvSpPr>
      <xdr:spPr>
        <a:xfrm>
          <a:off x="8561017" y="6690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78613</xdr:rowOff>
    </xdr:from>
    <xdr:to>
      <xdr:col>41</xdr:col>
      <xdr:colOff>101600</xdr:colOff>
      <xdr:row>39</xdr:row>
      <xdr:rowOff>8763</xdr:rowOff>
    </xdr:to>
    <xdr:sp macro="" textlink="">
      <xdr:nvSpPr>
        <xdr:cNvPr id="312" name="楕円 311"/>
        <xdr:cNvSpPr/>
      </xdr:nvSpPr>
      <xdr:spPr>
        <a:xfrm>
          <a:off x="78105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171340</xdr:rowOff>
    </xdr:from>
    <xdr:ext cx="378565" cy="259045"/>
    <xdr:sp macro="" textlink="">
      <xdr:nvSpPr>
        <xdr:cNvPr id="313" name="テキスト ボックス 312"/>
        <xdr:cNvSpPr txBox="1"/>
      </xdr:nvSpPr>
      <xdr:spPr>
        <a:xfrm>
          <a:off x="7672017" y="66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86995</xdr:rowOff>
    </xdr:from>
    <xdr:to>
      <xdr:col>36</xdr:col>
      <xdr:colOff>165100</xdr:colOff>
      <xdr:row>39</xdr:row>
      <xdr:rowOff>17145</xdr:rowOff>
    </xdr:to>
    <xdr:sp macro="" textlink="">
      <xdr:nvSpPr>
        <xdr:cNvPr id="314" name="楕円 313"/>
        <xdr:cNvSpPr/>
      </xdr:nvSpPr>
      <xdr:spPr>
        <a:xfrm>
          <a:off x="69215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8272</xdr:rowOff>
    </xdr:from>
    <xdr:ext cx="378565" cy="259045"/>
    <xdr:sp macro="" textlink="">
      <xdr:nvSpPr>
        <xdr:cNvPr id="315" name="テキスト ボックス 314"/>
        <xdr:cNvSpPr txBox="1"/>
      </xdr:nvSpPr>
      <xdr:spPr>
        <a:xfrm>
          <a:off x="6783017" y="669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109410</xdr:rowOff>
    </xdr:from>
    <xdr:to>
      <xdr:col>55</xdr:col>
      <xdr:colOff>0</xdr:colOff>
      <xdr:row>58</xdr:row>
      <xdr:rowOff>122510</xdr:rowOff>
    </xdr:to>
    <xdr:cxnSp macro="">
      <xdr:nvCxnSpPr>
        <xdr:cNvPr id="342" name="直線コネクタ 341"/>
        <xdr:cNvCxnSpPr/>
      </xdr:nvCxnSpPr>
      <xdr:spPr>
        <a:xfrm>
          <a:off x="9639300" y="10053510"/>
          <a:ext cx="8382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3" name="農林水産業費平均値テキスト"/>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103444</xdr:rowOff>
    </xdr:from>
    <xdr:to>
      <xdr:col>50</xdr:col>
      <xdr:colOff>114300</xdr:colOff>
      <xdr:row>58</xdr:row>
      <xdr:rowOff>109410</xdr:rowOff>
    </xdr:to>
    <xdr:cxnSp macro="">
      <xdr:nvCxnSpPr>
        <xdr:cNvPr id="345" name="直線コネクタ 344"/>
        <xdr:cNvCxnSpPr/>
      </xdr:nvCxnSpPr>
      <xdr:spPr>
        <a:xfrm>
          <a:off x="8750300" y="10047544"/>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6" name="フローチャート: 判断 345"/>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47" name="テキスト ボックス 346"/>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103444</xdr:rowOff>
    </xdr:from>
    <xdr:to>
      <xdr:col>45</xdr:col>
      <xdr:colOff>177800</xdr:colOff>
      <xdr:row>58</xdr:row>
      <xdr:rowOff>119583</xdr:rowOff>
    </xdr:to>
    <xdr:cxnSp macro="">
      <xdr:nvCxnSpPr>
        <xdr:cNvPr id="348" name="直線コネクタ 347"/>
        <xdr:cNvCxnSpPr/>
      </xdr:nvCxnSpPr>
      <xdr:spPr>
        <a:xfrm flipV="1">
          <a:off x="7861300" y="10047544"/>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9" name="フローチャート: 判断 348"/>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0" name="テキスト ボックス 349"/>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119172</xdr:rowOff>
    </xdr:from>
    <xdr:to>
      <xdr:col>41</xdr:col>
      <xdr:colOff>50800</xdr:colOff>
      <xdr:row>58</xdr:row>
      <xdr:rowOff>119583</xdr:rowOff>
    </xdr:to>
    <xdr:cxnSp macro="">
      <xdr:nvCxnSpPr>
        <xdr:cNvPr id="351" name="直線コネクタ 350"/>
        <xdr:cNvCxnSpPr/>
      </xdr:nvCxnSpPr>
      <xdr:spPr>
        <a:xfrm>
          <a:off x="6972300" y="10063272"/>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2" name="フローチャート: 判断 351"/>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3" name="テキスト ボックス 352"/>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4" name="フローチャート: 判断 353"/>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5" name="テキスト ボックス 354"/>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71710</xdr:rowOff>
    </xdr:from>
    <xdr:to>
      <xdr:col>55</xdr:col>
      <xdr:colOff>50800</xdr:colOff>
      <xdr:row>59</xdr:row>
      <xdr:rowOff>1860</xdr:rowOff>
    </xdr:to>
    <xdr:sp macro="" textlink="">
      <xdr:nvSpPr>
        <xdr:cNvPr id="361" name="楕円 360"/>
        <xdr:cNvSpPr/>
      </xdr:nvSpPr>
      <xdr:spPr>
        <a:xfrm>
          <a:off x="10426700" y="100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158087</xdr:rowOff>
    </xdr:from>
    <xdr:ext cx="378565" cy="259045"/>
    <xdr:sp macro="" textlink="">
      <xdr:nvSpPr>
        <xdr:cNvPr id="362" name="農林水産業費該当値テキスト"/>
        <xdr:cNvSpPr txBox="1"/>
      </xdr:nvSpPr>
      <xdr:spPr>
        <a:xfrm>
          <a:off x="10528300" y="9930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58610</xdr:rowOff>
    </xdr:from>
    <xdr:to>
      <xdr:col>50</xdr:col>
      <xdr:colOff>165100</xdr:colOff>
      <xdr:row>58</xdr:row>
      <xdr:rowOff>160210</xdr:rowOff>
    </xdr:to>
    <xdr:sp macro="" textlink="">
      <xdr:nvSpPr>
        <xdr:cNvPr id="363" name="楕円 362"/>
        <xdr:cNvSpPr/>
      </xdr:nvSpPr>
      <xdr:spPr>
        <a:xfrm>
          <a:off x="9588500" y="100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151337</xdr:rowOff>
    </xdr:from>
    <xdr:ext cx="469744" cy="259045"/>
    <xdr:sp macro="" textlink="">
      <xdr:nvSpPr>
        <xdr:cNvPr id="364" name="テキスト ボックス 363"/>
        <xdr:cNvSpPr txBox="1"/>
      </xdr:nvSpPr>
      <xdr:spPr>
        <a:xfrm>
          <a:off x="9404428" y="1009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52644</xdr:rowOff>
    </xdr:from>
    <xdr:to>
      <xdr:col>46</xdr:col>
      <xdr:colOff>38100</xdr:colOff>
      <xdr:row>58</xdr:row>
      <xdr:rowOff>154244</xdr:rowOff>
    </xdr:to>
    <xdr:sp macro="" textlink="">
      <xdr:nvSpPr>
        <xdr:cNvPr id="365" name="楕円 364"/>
        <xdr:cNvSpPr/>
      </xdr:nvSpPr>
      <xdr:spPr>
        <a:xfrm>
          <a:off x="8699500" y="999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145371</xdr:rowOff>
    </xdr:from>
    <xdr:ext cx="469744" cy="259045"/>
    <xdr:sp macro="" textlink="">
      <xdr:nvSpPr>
        <xdr:cNvPr id="366" name="テキスト ボックス 365"/>
        <xdr:cNvSpPr txBox="1"/>
      </xdr:nvSpPr>
      <xdr:spPr>
        <a:xfrm>
          <a:off x="8515428" y="1008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68783</xdr:rowOff>
    </xdr:from>
    <xdr:to>
      <xdr:col>41</xdr:col>
      <xdr:colOff>101600</xdr:colOff>
      <xdr:row>58</xdr:row>
      <xdr:rowOff>170383</xdr:rowOff>
    </xdr:to>
    <xdr:sp macro="" textlink="">
      <xdr:nvSpPr>
        <xdr:cNvPr id="367" name="楕円 366"/>
        <xdr:cNvSpPr/>
      </xdr:nvSpPr>
      <xdr:spPr>
        <a:xfrm>
          <a:off x="7810500" y="1001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161510</xdr:rowOff>
    </xdr:from>
    <xdr:ext cx="378565" cy="259045"/>
    <xdr:sp macro="" textlink="">
      <xdr:nvSpPr>
        <xdr:cNvPr id="368" name="テキスト ボックス 367"/>
        <xdr:cNvSpPr txBox="1"/>
      </xdr:nvSpPr>
      <xdr:spPr>
        <a:xfrm>
          <a:off x="7672017" y="10105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68372</xdr:rowOff>
    </xdr:from>
    <xdr:to>
      <xdr:col>36</xdr:col>
      <xdr:colOff>165100</xdr:colOff>
      <xdr:row>58</xdr:row>
      <xdr:rowOff>169972</xdr:rowOff>
    </xdr:to>
    <xdr:sp macro="" textlink="">
      <xdr:nvSpPr>
        <xdr:cNvPr id="369" name="楕円 368"/>
        <xdr:cNvSpPr/>
      </xdr:nvSpPr>
      <xdr:spPr>
        <a:xfrm>
          <a:off x="6921500" y="100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161099</xdr:rowOff>
    </xdr:from>
    <xdr:ext cx="378565" cy="259045"/>
    <xdr:sp macro="" textlink="">
      <xdr:nvSpPr>
        <xdr:cNvPr id="370" name="テキスト ボックス 369"/>
        <xdr:cNvSpPr txBox="1"/>
      </xdr:nvSpPr>
      <xdr:spPr>
        <a:xfrm>
          <a:off x="6783017" y="10105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89453</xdr:rowOff>
    </xdr:from>
    <xdr:to>
      <xdr:col>55</xdr:col>
      <xdr:colOff>0</xdr:colOff>
      <xdr:row>78</xdr:row>
      <xdr:rowOff>111582</xdr:rowOff>
    </xdr:to>
    <xdr:cxnSp macro="">
      <xdr:nvCxnSpPr>
        <xdr:cNvPr id="397" name="直線コネクタ 396"/>
        <xdr:cNvCxnSpPr/>
      </xdr:nvCxnSpPr>
      <xdr:spPr>
        <a:xfrm>
          <a:off x="9639300" y="13462553"/>
          <a:ext cx="8382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8" name="商工費平均値テキスト"/>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89453</xdr:rowOff>
    </xdr:from>
    <xdr:to>
      <xdr:col>50</xdr:col>
      <xdr:colOff>114300</xdr:colOff>
      <xdr:row>78</xdr:row>
      <xdr:rowOff>104222</xdr:rowOff>
    </xdr:to>
    <xdr:cxnSp macro="">
      <xdr:nvCxnSpPr>
        <xdr:cNvPr id="400" name="直線コネクタ 399"/>
        <xdr:cNvCxnSpPr/>
      </xdr:nvCxnSpPr>
      <xdr:spPr>
        <a:xfrm flipV="1">
          <a:off x="8750300" y="13462553"/>
          <a:ext cx="889000" cy="1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1" name="フローチャート: 判断 400"/>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2" name="テキスト ボックス 401"/>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104222</xdr:rowOff>
    </xdr:from>
    <xdr:to>
      <xdr:col>45</xdr:col>
      <xdr:colOff>177800</xdr:colOff>
      <xdr:row>78</xdr:row>
      <xdr:rowOff>119811</xdr:rowOff>
    </xdr:to>
    <xdr:cxnSp macro="">
      <xdr:nvCxnSpPr>
        <xdr:cNvPr id="403" name="直線コネクタ 402"/>
        <xdr:cNvCxnSpPr/>
      </xdr:nvCxnSpPr>
      <xdr:spPr>
        <a:xfrm flipV="1">
          <a:off x="7861300" y="13477322"/>
          <a:ext cx="889000" cy="1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4" name="フローチャート: 判断 403"/>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5" name="テキスト ボックス 404"/>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119811</xdr:rowOff>
    </xdr:from>
    <xdr:to>
      <xdr:col>41</xdr:col>
      <xdr:colOff>50800</xdr:colOff>
      <xdr:row>78</xdr:row>
      <xdr:rowOff>121366</xdr:rowOff>
    </xdr:to>
    <xdr:cxnSp macro="">
      <xdr:nvCxnSpPr>
        <xdr:cNvPr id="406" name="直線コネクタ 405"/>
        <xdr:cNvCxnSpPr/>
      </xdr:nvCxnSpPr>
      <xdr:spPr>
        <a:xfrm flipV="1">
          <a:off x="6972300" y="13492911"/>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7" name="フローチャート: 判断 406"/>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08" name="テキスト ボックス 407"/>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9" name="フローチャート: 判断 408"/>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0" name="テキスト ボックス 409"/>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60782</xdr:rowOff>
    </xdr:from>
    <xdr:to>
      <xdr:col>55</xdr:col>
      <xdr:colOff>50800</xdr:colOff>
      <xdr:row>78</xdr:row>
      <xdr:rowOff>162382</xdr:rowOff>
    </xdr:to>
    <xdr:sp macro="" textlink="">
      <xdr:nvSpPr>
        <xdr:cNvPr id="416" name="楕円 415"/>
        <xdr:cNvSpPr/>
      </xdr:nvSpPr>
      <xdr:spPr>
        <a:xfrm>
          <a:off x="10426700" y="134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147159</xdr:rowOff>
    </xdr:from>
    <xdr:ext cx="469744" cy="259045"/>
    <xdr:sp macro="" textlink="">
      <xdr:nvSpPr>
        <xdr:cNvPr id="417" name="商工費該当値テキスト"/>
        <xdr:cNvSpPr txBox="1"/>
      </xdr:nvSpPr>
      <xdr:spPr>
        <a:xfrm>
          <a:off x="10528300" y="1334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38653</xdr:rowOff>
    </xdr:from>
    <xdr:to>
      <xdr:col>50</xdr:col>
      <xdr:colOff>165100</xdr:colOff>
      <xdr:row>78</xdr:row>
      <xdr:rowOff>140253</xdr:rowOff>
    </xdr:to>
    <xdr:sp macro="" textlink="">
      <xdr:nvSpPr>
        <xdr:cNvPr id="418" name="楕円 417"/>
        <xdr:cNvSpPr/>
      </xdr:nvSpPr>
      <xdr:spPr>
        <a:xfrm>
          <a:off x="9588500" y="1341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131380</xdr:rowOff>
    </xdr:from>
    <xdr:ext cx="469744" cy="259045"/>
    <xdr:sp macro="" textlink="">
      <xdr:nvSpPr>
        <xdr:cNvPr id="419" name="テキスト ボックス 418"/>
        <xdr:cNvSpPr txBox="1"/>
      </xdr:nvSpPr>
      <xdr:spPr>
        <a:xfrm>
          <a:off x="9404428" y="1350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53422</xdr:rowOff>
    </xdr:from>
    <xdr:to>
      <xdr:col>46</xdr:col>
      <xdr:colOff>38100</xdr:colOff>
      <xdr:row>78</xdr:row>
      <xdr:rowOff>155022</xdr:rowOff>
    </xdr:to>
    <xdr:sp macro="" textlink="">
      <xdr:nvSpPr>
        <xdr:cNvPr id="420" name="楕円 419"/>
        <xdr:cNvSpPr/>
      </xdr:nvSpPr>
      <xdr:spPr>
        <a:xfrm>
          <a:off x="8699500" y="134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146149</xdr:rowOff>
    </xdr:from>
    <xdr:ext cx="469744" cy="259045"/>
    <xdr:sp macro="" textlink="">
      <xdr:nvSpPr>
        <xdr:cNvPr id="421" name="テキスト ボックス 420"/>
        <xdr:cNvSpPr txBox="1"/>
      </xdr:nvSpPr>
      <xdr:spPr>
        <a:xfrm>
          <a:off x="8515428" y="135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69011</xdr:rowOff>
    </xdr:from>
    <xdr:to>
      <xdr:col>41</xdr:col>
      <xdr:colOff>101600</xdr:colOff>
      <xdr:row>78</xdr:row>
      <xdr:rowOff>170611</xdr:rowOff>
    </xdr:to>
    <xdr:sp macro="" textlink="">
      <xdr:nvSpPr>
        <xdr:cNvPr id="422" name="楕円 421"/>
        <xdr:cNvSpPr/>
      </xdr:nvSpPr>
      <xdr:spPr>
        <a:xfrm>
          <a:off x="7810500" y="134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161738</xdr:rowOff>
    </xdr:from>
    <xdr:ext cx="378565" cy="259045"/>
    <xdr:sp macro="" textlink="">
      <xdr:nvSpPr>
        <xdr:cNvPr id="423" name="テキスト ボックス 422"/>
        <xdr:cNvSpPr txBox="1"/>
      </xdr:nvSpPr>
      <xdr:spPr>
        <a:xfrm>
          <a:off x="7672017" y="1353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70566</xdr:rowOff>
    </xdr:from>
    <xdr:to>
      <xdr:col>36</xdr:col>
      <xdr:colOff>165100</xdr:colOff>
      <xdr:row>79</xdr:row>
      <xdr:rowOff>716</xdr:rowOff>
    </xdr:to>
    <xdr:sp macro="" textlink="">
      <xdr:nvSpPr>
        <xdr:cNvPr id="424" name="楕円 423"/>
        <xdr:cNvSpPr/>
      </xdr:nvSpPr>
      <xdr:spPr>
        <a:xfrm>
          <a:off x="6921500" y="134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163293</xdr:rowOff>
    </xdr:from>
    <xdr:ext cx="378565" cy="259045"/>
    <xdr:sp macro="" textlink="">
      <xdr:nvSpPr>
        <xdr:cNvPr id="425" name="テキスト ボックス 424"/>
        <xdr:cNvSpPr txBox="1"/>
      </xdr:nvSpPr>
      <xdr:spPr>
        <a:xfrm>
          <a:off x="6783017" y="1353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129705</xdr:rowOff>
    </xdr:from>
    <xdr:to>
      <xdr:col>55</xdr:col>
      <xdr:colOff>0</xdr:colOff>
      <xdr:row>96</xdr:row>
      <xdr:rowOff>58458</xdr:rowOff>
    </xdr:to>
    <xdr:cxnSp macro="">
      <xdr:nvCxnSpPr>
        <xdr:cNvPr id="454" name="直線コネクタ 453"/>
        <xdr:cNvCxnSpPr/>
      </xdr:nvCxnSpPr>
      <xdr:spPr>
        <a:xfrm flipV="1">
          <a:off x="9639300" y="16417455"/>
          <a:ext cx="8382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5" name="土木費平均値テキスト"/>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58458</xdr:rowOff>
    </xdr:from>
    <xdr:to>
      <xdr:col>50</xdr:col>
      <xdr:colOff>114300</xdr:colOff>
      <xdr:row>97</xdr:row>
      <xdr:rowOff>41708</xdr:rowOff>
    </xdr:to>
    <xdr:cxnSp macro="">
      <xdr:nvCxnSpPr>
        <xdr:cNvPr id="457" name="直線コネクタ 456"/>
        <xdr:cNvCxnSpPr/>
      </xdr:nvCxnSpPr>
      <xdr:spPr>
        <a:xfrm flipV="1">
          <a:off x="8750300" y="16517658"/>
          <a:ext cx="889000" cy="15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8" name="フローチャート: 判断 457"/>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107611</xdr:rowOff>
    </xdr:from>
    <xdr:ext cx="534377" cy="259045"/>
    <xdr:sp macro="" textlink="">
      <xdr:nvSpPr>
        <xdr:cNvPr id="459" name="テキスト ボックス 458"/>
        <xdr:cNvSpPr txBox="1"/>
      </xdr:nvSpPr>
      <xdr:spPr>
        <a:xfrm>
          <a:off x="9372111" y="165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41708</xdr:rowOff>
    </xdr:from>
    <xdr:to>
      <xdr:col>45</xdr:col>
      <xdr:colOff>177800</xdr:colOff>
      <xdr:row>97</xdr:row>
      <xdr:rowOff>144920</xdr:rowOff>
    </xdr:to>
    <xdr:cxnSp macro="">
      <xdr:nvCxnSpPr>
        <xdr:cNvPr id="460" name="直線コネクタ 459"/>
        <xdr:cNvCxnSpPr/>
      </xdr:nvCxnSpPr>
      <xdr:spPr>
        <a:xfrm flipV="1">
          <a:off x="7861300" y="16672358"/>
          <a:ext cx="889000" cy="10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1" name="フローチャート: 判断 460"/>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2" name="テキスト ボックス 461"/>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21589</xdr:rowOff>
    </xdr:from>
    <xdr:to>
      <xdr:col>41</xdr:col>
      <xdr:colOff>50800</xdr:colOff>
      <xdr:row>97</xdr:row>
      <xdr:rowOff>144920</xdr:rowOff>
    </xdr:to>
    <xdr:cxnSp macro="">
      <xdr:nvCxnSpPr>
        <xdr:cNvPr id="463" name="直線コネクタ 462"/>
        <xdr:cNvCxnSpPr/>
      </xdr:nvCxnSpPr>
      <xdr:spPr>
        <a:xfrm>
          <a:off x="6972300" y="16652239"/>
          <a:ext cx="889000" cy="1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4" name="フローチャート: 判断 463"/>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5" name="テキスト ボックス 464"/>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6" name="フローチャート: 判断 465"/>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67" name="テキスト ボックス 466"/>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78905</xdr:rowOff>
    </xdr:from>
    <xdr:to>
      <xdr:col>55</xdr:col>
      <xdr:colOff>50800</xdr:colOff>
      <xdr:row>96</xdr:row>
      <xdr:rowOff>9055</xdr:rowOff>
    </xdr:to>
    <xdr:sp macro="" textlink="">
      <xdr:nvSpPr>
        <xdr:cNvPr id="473" name="楕円 472"/>
        <xdr:cNvSpPr/>
      </xdr:nvSpPr>
      <xdr:spPr>
        <a:xfrm>
          <a:off x="10426700" y="163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101782</xdr:rowOff>
    </xdr:from>
    <xdr:ext cx="534377" cy="259045"/>
    <xdr:sp macro="" textlink="">
      <xdr:nvSpPr>
        <xdr:cNvPr id="474" name="土木費該当値テキスト"/>
        <xdr:cNvSpPr txBox="1"/>
      </xdr:nvSpPr>
      <xdr:spPr>
        <a:xfrm>
          <a:off x="10528300" y="1621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7658</xdr:rowOff>
    </xdr:from>
    <xdr:to>
      <xdr:col>50</xdr:col>
      <xdr:colOff>165100</xdr:colOff>
      <xdr:row>96</xdr:row>
      <xdr:rowOff>109258</xdr:rowOff>
    </xdr:to>
    <xdr:sp macro="" textlink="">
      <xdr:nvSpPr>
        <xdr:cNvPr id="475" name="楕円 474"/>
        <xdr:cNvSpPr/>
      </xdr:nvSpPr>
      <xdr:spPr>
        <a:xfrm>
          <a:off x="9588500" y="1646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125785</xdr:rowOff>
    </xdr:from>
    <xdr:ext cx="534377" cy="259045"/>
    <xdr:sp macro="" textlink="">
      <xdr:nvSpPr>
        <xdr:cNvPr id="476" name="テキスト ボックス 475"/>
        <xdr:cNvSpPr txBox="1"/>
      </xdr:nvSpPr>
      <xdr:spPr>
        <a:xfrm>
          <a:off x="9372111" y="162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162358</xdr:rowOff>
    </xdr:from>
    <xdr:to>
      <xdr:col>46</xdr:col>
      <xdr:colOff>38100</xdr:colOff>
      <xdr:row>97</xdr:row>
      <xdr:rowOff>92508</xdr:rowOff>
    </xdr:to>
    <xdr:sp macro="" textlink="">
      <xdr:nvSpPr>
        <xdr:cNvPr id="477" name="楕円 476"/>
        <xdr:cNvSpPr/>
      </xdr:nvSpPr>
      <xdr:spPr>
        <a:xfrm>
          <a:off x="8699500" y="166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83635</xdr:rowOff>
    </xdr:from>
    <xdr:ext cx="534377" cy="259045"/>
    <xdr:sp macro="" textlink="">
      <xdr:nvSpPr>
        <xdr:cNvPr id="478" name="テキスト ボックス 477"/>
        <xdr:cNvSpPr txBox="1"/>
      </xdr:nvSpPr>
      <xdr:spPr>
        <a:xfrm>
          <a:off x="8483111" y="1671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94120</xdr:rowOff>
    </xdr:from>
    <xdr:to>
      <xdr:col>41</xdr:col>
      <xdr:colOff>101600</xdr:colOff>
      <xdr:row>98</xdr:row>
      <xdr:rowOff>24270</xdr:rowOff>
    </xdr:to>
    <xdr:sp macro="" textlink="">
      <xdr:nvSpPr>
        <xdr:cNvPr id="479" name="楕円 478"/>
        <xdr:cNvSpPr/>
      </xdr:nvSpPr>
      <xdr:spPr>
        <a:xfrm>
          <a:off x="7810500" y="167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15397</xdr:rowOff>
    </xdr:from>
    <xdr:ext cx="534377" cy="259045"/>
    <xdr:sp macro="" textlink="">
      <xdr:nvSpPr>
        <xdr:cNvPr id="480" name="テキスト ボックス 479"/>
        <xdr:cNvSpPr txBox="1"/>
      </xdr:nvSpPr>
      <xdr:spPr>
        <a:xfrm>
          <a:off x="7594111" y="1681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142239</xdr:rowOff>
    </xdr:from>
    <xdr:to>
      <xdr:col>36</xdr:col>
      <xdr:colOff>165100</xdr:colOff>
      <xdr:row>97</xdr:row>
      <xdr:rowOff>72389</xdr:rowOff>
    </xdr:to>
    <xdr:sp macro="" textlink="">
      <xdr:nvSpPr>
        <xdr:cNvPr id="481" name="楕円 480"/>
        <xdr:cNvSpPr/>
      </xdr:nvSpPr>
      <xdr:spPr>
        <a:xfrm>
          <a:off x="6921500" y="166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63516</xdr:rowOff>
    </xdr:from>
    <xdr:ext cx="534377" cy="259045"/>
    <xdr:sp macro="" textlink="">
      <xdr:nvSpPr>
        <xdr:cNvPr id="482" name="テキスト ボックス 481"/>
        <xdr:cNvSpPr txBox="1"/>
      </xdr:nvSpPr>
      <xdr:spPr>
        <a:xfrm>
          <a:off x="6705111" y="1669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91922</xdr:rowOff>
    </xdr:from>
    <xdr:to>
      <xdr:col>85</xdr:col>
      <xdr:colOff>127000</xdr:colOff>
      <xdr:row>38</xdr:row>
      <xdr:rowOff>106462</xdr:rowOff>
    </xdr:to>
    <xdr:cxnSp macro="">
      <xdr:nvCxnSpPr>
        <xdr:cNvPr id="510" name="直線コネクタ 509"/>
        <xdr:cNvCxnSpPr/>
      </xdr:nvCxnSpPr>
      <xdr:spPr>
        <a:xfrm flipV="1">
          <a:off x="15481300" y="6607022"/>
          <a:ext cx="838200" cy="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1" name="消防費平均値テキスト"/>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65679</xdr:rowOff>
    </xdr:from>
    <xdr:to>
      <xdr:col>81</xdr:col>
      <xdr:colOff>50800</xdr:colOff>
      <xdr:row>38</xdr:row>
      <xdr:rowOff>106462</xdr:rowOff>
    </xdr:to>
    <xdr:cxnSp macro="">
      <xdr:nvCxnSpPr>
        <xdr:cNvPr id="513" name="直線コネクタ 512"/>
        <xdr:cNvCxnSpPr/>
      </xdr:nvCxnSpPr>
      <xdr:spPr>
        <a:xfrm>
          <a:off x="14592300" y="6580779"/>
          <a:ext cx="889000" cy="4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4" name="フローチャート: 判断 513"/>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5" name="テキスト ボックス 514"/>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65679</xdr:rowOff>
    </xdr:from>
    <xdr:to>
      <xdr:col>76</xdr:col>
      <xdr:colOff>114300</xdr:colOff>
      <xdr:row>38</xdr:row>
      <xdr:rowOff>78892</xdr:rowOff>
    </xdr:to>
    <xdr:cxnSp macro="">
      <xdr:nvCxnSpPr>
        <xdr:cNvPr id="516" name="直線コネクタ 515"/>
        <xdr:cNvCxnSpPr/>
      </xdr:nvCxnSpPr>
      <xdr:spPr>
        <a:xfrm flipV="1">
          <a:off x="13703300" y="6580779"/>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7" name="フローチャート: 判断 516"/>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18" name="テキスト ボックス 517"/>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78892</xdr:rowOff>
    </xdr:from>
    <xdr:to>
      <xdr:col>71</xdr:col>
      <xdr:colOff>177800</xdr:colOff>
      <xdr:row>38</xdr:row>
      <xdr:rowOff>127905</xdr:rowOff>
    </xdr:to>
    <xdr:cxnSp macro="">
      <xdr:nvCxnSpPr>
        <xdr:cNvPr id="519" name="直線コネクタ 518"/>
        <xdr:cNvCxnSpPr/>
      </xdr:nvCxnSpPr>
      <xdr:spPr>
        <a:xfrm flipV="1">
          <a:off x="12814300" y="6593992"/>
          <a:ext cx="889000" cy="4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0" name="フローチャート: 判断 519"/>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1" name="テキスト ボックス 520"/>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2" name="フローチャート: 判断 521"/>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3" name="テキスト ボックス 522"/>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41122</xdr:rowOff>
    </xdr:from>
    <xdr:to>
      <xdr:col>85</xdr:col>
      <xdr:colOff>177800</xdr:colOff>
      <xdr:row>38</xdr:row>
      <xdr:rowOff>142722</xdr:rowOff>
    </xdr:to>
    <xdr:sp macro="" textlink="">
      <xdr:nvSpPr>
        <xdr:cNvPr id="529" name="楕円 528"/>
        <xdr:cNvSpPr/>
      </xdr:nvSpPr>
      <xdr:spPr>
        <a:xfrm>
          <a:off x="16268700" y="65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19549</xdr:rowOff>
    </xdr:from>
    <xdr:ext cx="534377" cy="259045"/>
    <xdr:sp macro="" textlink="">
      <xdr:nvSpPr>
        <xdr:cNvPr id="530" name="消防費該当値テキスト"/>
        <xdr:cNvSpPr txBox="1"/>
      </xdr:nvSpPr>
      <xdr:spPr>
        <a:xfrm>
          <a:off x="16370300" y="653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55662</xdr:rowOff>
    </xdr:from>
    <xdr:to>
      <xdr:col>81</xdr:col>
      <xdr:colOff>101600</xdr:colOff>
      <xdr:row>38</xdr:row>
      <xdr:rowOff>157262</xdr:rowOff>
    </xdr:to>
    <xdr:sp macro="" textlink="">
      <xdr:nvSpPr>
        <xdr:cNvPr id="531" name="楕円 530"/>
        <xdr:cNvSpPr/>
      </xdr:nvSpPr>
      <xdr:spPr>
        <a:xfrm>
          <a:off x="15430500" y="657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148389</xdr:rowOff>
    </xdr:from>
    <xdr:ext cx="534377" cy="259045"/>
    <xdr:sp macro="" textlink="">
      <xdr:nvSpPr>
        <xdr:cNvPr id="532" name="テキスト ボックス 531"/>
        <xdr:cNvSpPr txBox="1"/>
      </xdr:nvSpPr>
      <xdr:spPr>
        <a:xfrm>
          <a:off x="15214111" y="66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14879</xdr:rowOff>
    </xdr:from>
    <xdr:to>
      <xdr:col>76</xdr:col>
      <xdr:colOff>165100</xdr:colOff>
      <xdr:row>38</xdr:row>
      <xdr:rowOff>116479</xdr:rowOff>
    </xdr:to>
    <xdr:sp macro="" textlink="">
      <xdr:nvSpPr>
        <xdr:cNvPr id="533" name="楕円 532"/>
        <xdr:cNvSpPr/>
      </xdr:nvSpPr>
      <xdr:spPr>
        <a:xfrm>
          <a:off x="14541500" y="652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107606</xdr:rowOff>
    </xdr:from>
    <xdr:ext cx="534377" cy="259045"/>
    <xdr:sp macro="" textlink="">
      <xdr:nvSpPr>
        <xdr:cNvPr id="534" name="テキスト ボックス 533"/>
        <xdr:cNvSpPr txBox="1"/>
      </xdr:nvSpPr>
      <xdr:spPr>
        <a:xfrm>
          <a:off x="14325111" y="662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28092</xdr:rowOff>
    </xdr:from>
    <xdr:to>
      <xdr:col>72</xdr:col>
      <xdr:colOff>38100</xdr:colOff>
      <xdr:row>38</xdr:row>
      <xdr:rowOff>129692</xdr:rowOff>
    </xdr:to>
    <xdr:sp macro="" textlink="">
      <xdr:nvSpPr>
        <xdr:cNvPr id="535" name="楕円 534"/>
        <xdr:cNvSpPr/>
      </xdr:nvSpPr>
      <xdr:spPr>
        <a:xfrm>
          <a:off x="13652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120819</xdr:rowOff>
    </xdr:from>
    <xdr:ext cx="534377" cy="259045"/>
    <xdr:sp macro="" textlink="">
      <xdr:nvSpPr>
        <xdr:cNvPr id="536" name="テキスト ボックス 535"/>
        <xdr:cNvSpPr txBox="1"/>
      </xdr:nvSpPr>
      <xdr:spPr>
        <a:xfrm>
          <a:off x="13436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77105</xdr:rowOff>
    </xdr:from>
    <xdr:to>
      <xdr:col>67</xdr:col>
      <xdr:colOff>101600</xdr:colOff>
      <xdr:row>39</xdr:row>
      <xdr:rowOff>7255</xdr:rowOff>
    </xdr:to>
    <xdr:sp macro="" textlink="">
      <xdr:nvSpPr>
        <xdr:cNvPr id="537" name="楕円 536"/>
        <xdr:cNvSpPr/>
      </xdr:nvSpPr>
      <xdr:spPr>
        <a:xfrm>
          <a:off x="12763500" y="6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169832</xdr:rowOff>
    </xdr:from>
    <xdr:ext cx="534377" cy="259045"/>
    <xdr:sp macro="" textlink="">
      <xdr:nvSpPr>
        <xdr:cNvPr id="538" name="テキスト ボックス 537"/>
        <xdr:cNvSpPr txBox="1"/>
      </xdr:nvSpPr>
      <xdr:spPr>
        <a:xfrm>
          <a:off x="12547111" y="668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137544</xdr:rowOff>
    </xdr:from>
    <xdr:to>
      <xdr:col>85</xdr:col>
      <xdr:colOff>127000</xdr:colOff>
      <xdr:row>57</xdr:row>
      <xdr:rowOff>47085</xdr:rowOff>
    </xdr:to>
    <xdr:cxnSp macro="">
      <xdr:nvCxnSpPr>
        <xdr:cNvPr id="570" name="直線コネクタ 569"/>
        <xdr:cNvCxnSpPr/>
      </xdr:nvCxnSpPr>
      <xdr:spPr>
        <a:xfrm>
          <a:off x="15481300" y="9738744"/>
          <a:ext cx="838200" cy="8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1" name="教育費平均値テキスト"/>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137544</xdr:rowOff>
    </xdr:from>
    <xdr:to>
      <xdr:col>81</xdr:col>
      <xdr:colOff>50800</xdr:colOff>
      <xdr:row>57</xdr:row>
      <xdr:rowOff>108758</xdr:rowOff>
    </xdr:to>
    <xdr:cxnSp macro="">
      <xdr:nvCxnSpPr>
        <xdr:cNvPr id="573" name="直線コネクタ 572"/>
        <xdr:cNvCxnSpPr/>
      </xdr:nvCxnSpPr>
      <xdr:spPr>
        <a:xfrm flipV="1">
          <a:off x="14592300" y="9738744"/>
          <a:ext cx="889000" cy="14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4" name="フローチャート: 判断 573"/>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5" name="テキスト ボックス 574"/>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108758</xdr:rowOff>
    </xdr:from>
    <xdr:to>
      <xdr:col>76</xdr:col>
      <xdr:colOff>114300</xdr:colOff>
      <xdr:row>58</xdr:row>
      <xdr:rowOff>19228</xdr:rowOff>
    </xdr:to>
    <xdr:cxnSp macro="">
      <xdr:nvCxnSpPr>
        <xdr:cNvPr id="576" name="直線コネクタ 575"/>
        <xdr:cNvCxnSpPr/>
      </xdr:nvCxnSpPr>
      <xdr:spPr>
        <a:xfrm flipV="1">
          <a:off x="13703300" y="9881408"/>
          <a:ext cx="889000" cy="8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7" name="フローチャート: 判断 576"/>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78" name="テキスト ボックス 577"/>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19228</xdr:rowOff>
    </xdr:from>
    <xdr:to>
      <xdr:col>71</xdr:col>
      <xdr:colOff>177800</xdr:colOff>
      <xdr:row>58</xdr:row>
      <xdr:rowOff>83481</xdr:rowOff>
    </xdr:to>
    <xdr:cxnSp macro="">
      <xdr:nvCxnSpPr>
        <xdr:cNvPr id="579" name="直線コネクタ 578"/>
        <xdr:cNvCxnSpPr/>
      </xdr:nvCxnSpPr>
      <xdr:spPr>
        <a:xfrm flipV="1">
          <a:off x="12814300" y="9963328"/>
          <a:ext cx="889000" cy="6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0" name="フローチャート: 判断 579"/>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1" name="テキスト ボックス 580"/>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2" name="フローチャート: 判断 581"/>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3" name="テキスト ボックス 582"/>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167735</xdr:rowOff>
    </xdr:from>
    <xdr:to>
      <xdr:col>85</xdr:col>
      <xdr:colOff>177800</xdr:colOff>
      <xdr:row>57</xdr:row>
      <xdr:rowOff>97885</xdr:rowOff>
    </xdr:to>
    <xdr:sp macro="" textlink="">
      <xdr:nvSpPr>
        <xdr:cNvPr id="589" name="楕円 588"/>
        <xdr:cNvSpPr/>
      </xdr:nvSpPr>
      <xdr:spPr>
        <a:xfrm>
          <a:off x="16268700" y="97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146162</xdr:rowOff>
    </xdr:from>
    <xdr:ext cx="534377" cy="259045"/>
    <xdr:sp macro="" textlink="">
      <xdr:nvSpPr>
        <xdr:cNvPr id="590" name="教育費該当値テキスト"/>
        <xdr:cNvSpPr txBox="1"/>
      </xdr:nvSpPr>
      <xdr:spPr>
        <a:xfrm>
          <a:off x="16370300" y="974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86744</xdr:rowOff>
    </xdr:from>
    <xdr:to>
      <xdr:col>81</xdr:col>
      <xdr:colOff>101600</xdr:colOff>
      <xdr:row>57</xdr:row>
      <xdr:rowOff>16894</xdr:rowOff>
    </xdr:to>
    <xdr:sp macro="" textlink="">
      <xdr:nvSpPr>
        <xdr:cNvPr id="591" name="楕円 590"/>
        <xdr:cNvSpPr/>
      </xdr:nvSpPr>
      <xdr:spPr>
        <a:xfrm>
          <a:off x="15430500" y="968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8021</xdr:rowOff>
    </xdr:from>
    <xdr:ext cx="534377" cy="259045"/>
    <xdr:sp macro="" textlink="">
      <xdr:nvSpPr>
        <xdr:cNvPr id="592" name="テキスト ボックス 591"/>
        <xdr:cNvSpPr txBox="1"/>
      </xdr:nvSpPr>
      <xdr:spPr>
        <a:xfrm>
          <a:off x="15214111" y="978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57958</xdr:rowOff>
    </xdr:from>
    <xdr:to>
      <xdr:col>76</xdr:col>
      <xdr:colOff>165100</xdr:colOff>
      <xdr:row>57</xdr:row>
      <xdr:rowOff>159558</xdr:rowOff>
    </xdr:to>
    <xdr:sp macro="" textlink="">
      <xdr:nvSpPr>
        <xdr:cNvPr id="593" name="楕円 592"/>
        <xdr:cNvSpPr/>
      </xdr:nvSpPr>
      <xdr:spPr>
        <a:xfrm>
          <a:off x="14541500" y="983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150685</xdr:rowOff>
    </xdr:from>
    <xdr:ext cx="534377" cy="259045"/>
    <xdr:sp macro="" textlink="">
      <xdr:nvSpPr>
        <xdr:cNvPr id="594" name="テキスト ボックス 593"/>
        <xdr:cNvSpPr txBox="1"/>
      </xdr:nvSpPr>
      <xdr:spPr>
        <a:xfrm>
          <a:off x="14325111" y="992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139878</xdr:rowOff>
    </xdr:from>
    <xdr:to>
      <xdr:col>72</xdr:col>
      <xdr:colOff>38100</xdr:colOff>
      <xdr:row>58</xdr:row>
      <xdr:rowOff>70028</xdr:rowOff>
    </xdr:to>
    <xdr:sp macro="" textlink="">
      <xdr:nvSpPr>
        <xdr:cNvPr id="595" name="楕円 594"/>
        <xdr:cNvSpPr/>
      </xdr:nvSpPr>
      <xdr:spPr>
        <a:xfrm>
          <a:off x="13652500" y="991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61155</xdr:rowOff>
    </xdr:from>
    <xdr:ext cx="534377" cy="259045"/>
    <xdr:sp macro="" textlink="">
      <xdr:nvSpPr>
        <xdr:cNvPr id="596" name="テキスト ボックス 595"/>
        <xdr:cNvSpPr txBox="1"/>
      </xdr:nvSpPr>
      <xdr:spPr>
        <a:xfrm>
          <a:off x="13436111" y="1000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32681</xdr:rowOff>
    </xdr:from>
    <xdr:to>
      <xdr:col>67</xdr:col>
      <xdr:colOff>101600</xdr:colOff>
      <xdr:row>58</xdr:row>
      <xdr:rowOff>134281</xdr:rowOff>
    </xdr:to>
    <xdr:sp macro="" textlink="">
      <xdr:nvSpPr>
        <xdr:cNvPr id="597" name="楕円 596"/>
        <xdr:cNvSpPr/>
      </xdr:nvSpPr>
      <xdr:spPr>
        <a:xfrm>
          <a:off x="12763500" y="997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125408</xdr:rowOff>
    </xdr:from>
    <xdr:ext cx="534377" cy="259045"/>
    <xdr:sp macro="" textlink="">
      <xdr:nvSpPr>
        <xdr:cNvPr id="598" name="テキスト ボックス 597"/>
        <xdr:cNvSpPr txBox="1"/>
      </xdr:nvSpPr>
      <xdr:spPr>
        <a:xfrm>
          <a:off x="12547111" y="1006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83857</xdr:rowOff>
    </xdr:from>
    <xdr:to>
      <xdr:col>85</xdr:col>
      <xdr:colOff>127000</xdr:colOff>
      <xdr:row>79</xdr:row>
      <xdr:rowOff>98879</xdr:rowOff>
    </xdr:to>
    <xdr:cxnSp macro="">
      <xdr:nvCxnSpPr>
        <xdr:cNvPr id="629" name="直線コネクタ 628"/>
        <xdr:cNvCxnSpPr/>
      </xdr:nvCxnSpPr>
      <xdr:spPr>
        <a:xfrm flipV="1">
          <a:off x="15481300" y="13628407"/>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0"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2" name="直線コネクタ 631"/>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3" name="フローチャート: 判断 632"/>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4" name="テキスト ボックス 633"/>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55314</xdr:rowOff>
    </xdr:from>
    <xdr:to>
      <xdr:col>76</xdr:col>
      <xdr:colOff>114300</xdr:colOff>
      <xdr:row>79</xdr:row>
      <xdr:rowOff>98879</xdr:rowOff>
    </xdr:to>
    <xdr:cxnSp macro="">
      <xdr:nvCxnSpPr>
        <xdr:cNvPr id="635" name="直線コネクタ 634"/>
        <xdr:cNvCxnSpPr/>
      </xdr:nvCxnSpPr>
      <xdr:spPr>
        <a:xfrm>
          <a:off x="13703300" y="13599864"/>
          <a:ext cx="889000" cy="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6" name="フローチャート: 判断 635"/>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37" name="テキスト ボックス 636"/>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55314</xdr:rowOff>
    </xdr:from>
    <xdr:to>
      <xdr:col>71</xdr:col>
      <xdr:colOff>177800</xdr:colOff>
      <xdr:row>79</xdr:row>
      <xdr:rowOff>98879</xdr:rowOff>
    </xdr:to>
    <xdr:cxnSp macro="">
      <xdr:nvCxnSpPr>
        <xdr:cNvPr id="638" name="直線コネクタ 637"/>
        <xdr:cNvCxnSpPr/>
      </xdr:nvCxnSpPr>
      <xdr:spPr>
        <a:xfrm flipV="1">
          <a:off x="12814300" y="13599864"/>
          <a:ext cx="889000" cy="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9" name="フローチャート: 判断 638"/>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0" name="テキスト ボックス 639"/>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1" name="フローチャート: 判断 640"/>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2" name="テキスト ボックス 641"/>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33057</xdr:rowOff>
    </xdr:from>
    <xdr:to>
      <xdr:col>85</xdr:col>
      <xdr:colOff>177800</xdr:colOff>
      <xdr:row>79</xdr:row>
      <xdr:rowOff>134657</xdr:rowOff>
    </xdr:to>
    <xdr:sp macro="" textlink="">
      <xdr:nvSpPr>
        <xdr:cNvPr id="648" name="楕円 647"/>
        <xdr:cNvSpPr/>
      </xdr:nvSpPr>
      <xdr:spPr>
        <a:xfrm>
          <a:off x="16268700" y="135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162785</xdr:rowOff>
    </xdr:from>
    <xdr:ext cx="378565" cy="259045"/>
    <xdr:sp macro="" textlink="">
      <xdr:nvSpPr>
        <xdr:cNvPr id="649" name="災害復旧費該当値テキスト"/>
        <xdr:cNvSpPr txBox="1"/>
      </xdr:nvSpPr>
      <xdr:spPr>
        <a:xfrm>
          <a:off x="16370300" y="13535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0" name="楕円 64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1" name="テキスト ボックス 65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2" name="楕円 65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3" name="テキスト ボックス 652"/>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4514</xdr:rowOff>
    </xdr:from>
    <xdr:to>
      <xdr:col>72</xdr:col>
      <xdr:colOff>38100</xdr:colOff>
      <xdr:row>79</xdr:row>
      <xdr:rowOff>106114</xdr:rowOff>
    </xdr:to>
    <xdr:sp macro="" textlink="">
      <xdr:nvSpPr>
        <xdr:cNvPr id="654" name="楕円 653"/>
        <xdr:cNvSpPr/>
      </xdr:nvSpPr>
      <xdr:spPr>
        <a:xfrm>
          <a:off x="13652500" y="1354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97241</xdr:rowOff>
    </xdr:from>
    <xdr:ext cx="469744" cy="259045"/>
    <xdr:sp macro="" textlink="">
      <xdr:nvSpPr>
        <xdr:cNvPr id="655" name="テキスト ボックス 654"/>
        <xdr:cNvSpPr txBox="1"/>
      </xdr:nvSpPr>
      <xdr:spPr>
        <a:xfrm>
          <a:off x="13468428" y="136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64021</xdr:rowOff>
    </xdr:from>
    <xdr:to>
      <xdr:col>85</xdr:col>
      <xdr:colOff>127000</xdr:colOff>
      <xdr:row>96</xdr:row>
      <xdr:rowOff>79299</xdr:rowOff>
    </xdr:to>
    <xdr:cxnSp macro="">
      <xdr:nvCxnSpPr>
        <xdr:cNvPr id="686" name="直線コネクタ 685"/>
        <xdr:cNvCxnSpPr/>
      </xdr:nvCxnSpPr>
      <xdr:spPr>
        <a:xfrm flipV="1">
          <a:off x="15481300" y="16523221"/>
          <a:ext cx="8382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87" name="公債費平均値テキスト"/>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79299</xdr:rowOff>
    </xdr:from>
    <xdr:to>
      <xdr:col>81</xdr:col>
      <xdr:colOff>50800</xdr:colOff>
      <xdr:row>96</xdr:row>
      <xdr:rowOff>79908</xdr:rowOff>
    </xdr:to>
    <xdr:cxnSp macro="">
      <xdr:nvCxnSpPr>
        <xdr:cNvPr id="689" name="直線コネクタ 688"/>
        <xdr:cNvCxnSpPr/>
      </xdr:nvCxnSpPr>
      <xdr:spPr>
        <a:xfrm flipV="1">
          <a:off x="14592300" y="16538499"/>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0" name="フローチャート: 判断 689"/>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1" name="テキスト ボックス 690"/>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79908</xdr:rowOff>
    </xdr:from>
    <xdr:to>
      <xdr:col>76</xdr:col>
      <xdr:colOff>114300</xdr:colOff>
      <xdr:row>96</xdr:row>
      <xdr:rowOff>97459</xdr:rowOff>
    </xdr:to>
    <xdr:cxnSp macro="">
      <xdr:nvCxnSpPr>
        <xdr:cNvPr id="692" name="直線コネクタ 691"/>
        <xdr:cNvCxnSpPr/>
      </xdr:nvCxnSpPr>
      <xdr:spPr>
        <a:xfrm flipV="1">
          <a:off x="13703300" y="16539108"/>
          <a:ext cx="889000" cy="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3" name="フローチャート: 判断 692"/>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4" name="テキスト ボックス 693"/>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76619</xdr:rowOff>
    </xdr:from>
    <xdr:to>
      <xdr:col>71</xdr:col>
      <xdr:colOff>177800</xdr:colOff>
      <xdr:row>96</xdr:row>
      <xdr:rowOff>97459</xdr:rowOff>
    </xdr:to>
    <xdr:cxnSp macro="">
      <xdr:nvCxnSpPr>
        <xdr:cNvPr id="695" name="直線コネクタ 694"/>
        <xdr:cNvCxnSpPr/>
      </xdr:nvCxnSpPr>
      <xdr:spPr>
        <a:xfrm>
          <a:off x="12814300" y="16535819"/>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6" name="フローチャート: 判断 695"/>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697" name="テキスト ボックス 696"/>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8" name="フローチャート: 判断 697"/>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699" name="テキスト ボックス 698"/>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13221</xdr:rowOff>
    </xdr:from>
    <xdr:to>
      <xdr:col>85</xdr:col>
      <xdr:colOff>177800</xdr:colOff>
      <xdr:row>96</xdr:row>
      <xdr:rowOff>114821</xdr:rowOff>
    </xdr:to>
    <xdr:sp macro="" textlink="">
      <xdr:nvSpPr>
        <xdr:cNvPr id="705" name="楕円 704"/>
        <xdr:cNvSpPr/>
      </xdr:nvSpPr>
      <xdr:spPr>
        <a:xfrm>
          <a:off x="16268700" y="164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36098</xdr:rowOff>
    </xdr:from>
    <xdr:ext cx="534377" cy="259045"/>
    <xdr:sp macro="" textlink="">
      <xdr:nvSpPr>
        <xdr:cNvPr id="706" name="公債費該当値テキスト"/>
        <xdr:cNvSpPr txBox="1"/>
      </xdr:nvSpPr>
      <xdr:spPr>
        <a:xfrm>
          <a:off x="16370300" y="1632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28499</xdr:rowOff>
    </xdr:from>
    <xdr:to>
      <xdr:col>81</xdr:col>
      <xdr:colOff>101600</xdr:colOff>
      <xdr:row>96</xdr:row>
      <xdr:rowOff>130099</xdr:rowOff>
    </xdr:to>
    <xdr:sp macro="" textlink="">
      <xdr:nvSpPr>
        <xdr:cNvPr id="707" name="楕円 706"/>
        <xdr:cNvSpPr/>
      </xdr:nvSpPr>
      <xdr:spPr>
        <a:xfrm>
          <a:off x="15430500" y="164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146626</xdr:rowOff>
    </xdr:from>
    <xdr:ext cx="534377" cy="259045"/>
    <xdr:sp macro="" textlink="">
      <xdr:nvSpPr>
        <xdr:cNvPr id="708" name="テキスト ボックス 707"/>
        <xdr:cNvSpPr txBox="1"/>
      </xdr:nvSpPr>
      <xdr:spPr>
        <a:xfrm>
          <a:off x="15214111" y="1626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29108</xdr:rowOff>
    </xdr:from>
    <xdr:to>
      <xdr:col>76</xdr:col>
      <xdr:colOff>165100</xdr:colOff>
      <xdr:row>96</xdr:row>
      <xdr:rowOff>130708</xdr:rowOff>
    </xdr:to>
    <xdr:sp macro="" textlink="">
      <xdr:nvSpPr>
        <xdr:cNvPr id="709" name="楕円 708"/>
        <xdr:cNvSpPr/>
      </xdr:nvSpPr>
      <xdr:spPr>
        <a:xfrm>
          <a:off x="14541500" y="164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147235</xdr:rowOff>
    </xdr:from>
    <xdr:ext cx="534377" cy="259045"/>
    <xdr:sp macro="" textlink="">
      <xdr:nvSpPr>
        <xdr:cNvPr id="710" name="テキスト ボックス 709"/>
        <xdr:cNvSpPr txBox="1"/>
      </xdr:nvSpPr>
      <xdr:spPr>
        <a:xfrm>
          <a:off x="14325111" y="162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46659</xdr:rowOff>
    </xdr:from>
    <xdr:to>
      <xdr:col>72</xdr:col>
      <xdr:colOff>38100</xdr:colOff>
      <xdr:row>96</xdr:row>
      <xdr:rowOff>148259</xdr:rowOff>
    </xdr:to>
    <xdr:sp macro="" textlink="">
      <xdr:nvSpPr>
        <xdr:cNvPr id="711" name="楕円 710"/>
        <xdr:cNvSpPr/>
      </xdr:nvSpPr>
      <xdr:spPr>
        <a:xfrm>
          <a:off x="13652500" y="1650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164786</xdr:rowOff>
    </xdr:from>
    <xdr:ext cx="534377" cy="259045"/>
    <xdr:sp macro="" textlink="">
      <xdr:nvSpPr>
        <xdr:cNvPr id="712" name="テキスト ボックス 711"/>
        <xdr:cNvSpPr txBox="1"/>
      </xdr:nvSpPr>
      <xdr:spPr>
        <a:xfrm>
          <a:off x="13436111" y="1628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25819</xdr:rowOff>
    </xdr:from>
    <xdr:to>
      <xdr:col>67</xdr:col>
      <xdr:colOff>101600</xdr:colOff>
      <xdr:row>96</xdr:row>
      <xdr:rowOff>127419</xdr:rowOff>
    </xdr:to>
    <xdr:sp macro="" textlink="">
      <xdr:nvSpPr>
        <xdr:cNvPr id="713" name="楕円 712"/>
        <xdr:cNvSpPr/>
      </xdr:nvSpPr>
      <xdr:spPr>
        <a:xfrm>
          <a:off x="12763500" y="164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143946</xdr:rowOff>
    </xdr:from>
    <xdr:ext cx="534377" cy="259045"/>
    <xdr:sp macro="" textlink="">
      <xdr:nvSpPr>
        <xdr:cNvPr id="714" name="テキスト ボックス 713"/>
        <xdr:cNvSpPr txBox="1"/>
      </xdr:nvSpPr>
      <xdr:spPr>
        <a:xfrm>
          <a:off x="12547111" y="162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9" name="フローチャート: 判断 748"/>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0" name="テキスト ボックス 749"/>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2" name="フローチャート: 判断 751"/>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3" name="テキスト ボックス 752"/>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5" name="フローチャート: 判断 754"/>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6" name="テキスト ボックス 755"/>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7" name="フローチャート: 判断 756"/>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8" name="テキスト ボックス 757"/>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上記の各グラフが示すように、土木費及び公債費以外の全ての費目について、住民一人当たりのコストが類似団体内平均値を下回っている。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これは、財政健全化を進めるなかで、各事業の見直しを行い事業費の削減を進め、その財源で市債の償還や土地開発公社の簿価の圧縮を行ってきたことが大きな要因として挙げられる。</a:t>
          </a:r>
        </a:p>
        <a:p>
          <a:r>
            <a:rPr kumimoji="1" lang="ja-JP" altLang="en-US" sz="1300">
              <a:latin typeface="ＭＳ Ｐゴシック" panose="020B0600070205080204" pitchFamily="50" charset="-128"/>
              <a:ea typeface="ＭＳ Ｐゴシック" panose="020B0600070205080204" pitchFamily="50" charset="-128"/>
            </a:rPr>
            <a:t>特に総務費及び消防費については、類似団体の中でも非常に小さい数値となっている。</a:t>
          </a:r>
        </a:p>
        <a:p>
          <a:r>
            <a:rPr kumimoji="1" lang="ja-JP" altLang="en-US" sz="1300">
              <a:latin typeface="ＭＳ Ｐゴシック" panose="020B0600070205080204" pitchFamily="50" charset="-128"/>
              <a:ea typeface="ＭＳ Ｐゴシック" panose="020B0600070205080204" pitchFamily="50" charset="-128"/>
            </a:rPr>
            <a:t>特に総務費については、総務・管理部門の人員削減を進めたことや、庁舎・自治振興施設の整備等を極力抑えてきた結果であり、消防費については、市域が狭く、またその半分を山間部が占めていることから、支所等が必要無く、結果的に費用が抑えられていることが数値に表れている。</a:t>
          </a:r>
        </a:p>
        <a:p>
          <a:r>
            <a:rPr kumimoji="1" lang="ja-JP" altLang="en-US" sz="1300">
              <a:latin typeface="ＭＳ Ｐゴシック" panose="020B0600070205080204" pitchFamily="50" charset="-128"/>
              <a:ea typeface="ＭＳ Ｐゴシック" panose="020B0600070205080204" pitchFamily="50" charset="-128"/>
            </a:rPr>
            <a:t>　一方、民生費及び土木費は増加傾向が続いている。これらは社会保障費の増加やインフラ施設の老朽化対策等の影響が表れている。</a:t>
          </a:r>
        </a:p>
        <a:p>
          <a:r>
            <a:rPr kumimoji="1" lang="ja-JP" altLang="en-US" sz="1300">
              <a:latin typeface="ＭＳ Ｐゴシック" panose="020B0600070205080204" pitchFamily="50" charset="-128"/>
              <a:ea typeface="ＭＳ Ｐゴシック" panose="020B0600070205080204" pitchFamily="50" charset="-128"/>
            </a:rPr>
            <a:t>　公共施設やインフラの維持的経費を抑えながら財政運営を行ってきた結果が上記グラフであり、今後、施設の更新や長寿命化を行うため、選択と集中を行いながら、より良い住民サービスを行える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近年は、財政健全化計画の実施などから歳出削減を行ってきた結果、基金を減らすことなく実質収支で黒字を維持することができている。しかしながら、今後は社会保障関連経費の増加や、公共施設の更新、老朽化対策及び再配置等の費用、それに係る公債費負担の増加による財政状況の悪化が懸念されるところであり、それらに対応するために、黒字の一部については、財政調整基金への積立を行っているが令和元年度からは公共施設等整備基金へも積立を行っている。</a:t>
          </a:r>
        </a:p>
        <a:p>
          <a:r>
            <a:rPr kumimoji="1" lang="ja-JP" altLang="en-US" sz="900">
              <a:latin typeface="ＭＳ ゴシック" pitchFamily="49" charset="-128"/>
              <a:ea typeface="ＭＳ ゴシック" pitchFamily="49" charset="-128"/>
            </a:rPr>
            <a:t>　令和</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年度決算は、財政調整基金について収支均衡とさせるための取り崩しを行わなかったため、基金残高は増加となったが、標準財政規模も増加したため、財政調整基金残高の占める割合は下がっている。また、令和</a:t>
          </a:r>
          <a:r>
            <a:rPr kumimoji="1" lang="en-US" altLang="ja-JP" sz="900">
              <a:latin typeface="ＭＳ ゴシック" pitchFamily="49" charset="-128"/>
              <a:ea typeface="ＭＳ ゴシック" pitchFamily="49" charset="-128"/>
            </a:rPr>
            <a:t>12</a:t>
          </a:r>
          <a:r>
            <a:rPr kumimoji="1" lang="ja-JP" altLang="en-US" sz="900">
              <a:latin typeface="ＭＳ ゴシック" pitchFamily="49" charset="-128"/>
              <a:ea typeface="ＭＳ ゴシック" pitchFamily="49" charset="-128"/>
            </a:rPr>
            <a:t>年度までに必要な老朽化対策を実施するためには財源不足が見込まれる。この財源不足に対応するためには、基金の活用が不可欠であることから、基金残高を確保するだけでなく、事業の精査や選択と集中により、基金の取り崩しに頼らない安定的な財政運営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過去より連結実質赤字比率は黒字で推移しており、平成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年度からはすべての会計において黒字となっている。</a:t>
          </a:r>
        </a:p>
        <a:p>
          <a:r>
            <a:rPr kumimoji="1" lang="ja-JP" altLang="en-US" sz="1400">
              <a:latin typeface="ＭＳ ゴシック" pitchFamily="49" charset="-128"/>
              <a:ea typeface="ＭＳ ゴシック" pitchFamily="49" charset="-128"/>
            </a:rPr>
            <a:t>　今後、高齢化による社会保障経費の増加に伴い、介護保険特別会計等で収支が悪化する可能性があることや水道事業自体の黒字が縮小していることなどから、一般会計だけでなく、市全体としてバランスのとれた適正な市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31703468</v>
      </c>
      <c r="BO4" s="375"/>
      <c r="BP4" s="375"/>
      <c r="BQ4" s="375"/>
      <c r="BR4" s="375"/>
      <c r="BS4" s="375"/>
      <c r="BT4" s="375"/>
      <c r="BU4" s="376"/>
      <c r="BV4" s="374">
        <v>35752941</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2.8</v>
      </c>
      <c r="CU4" s="381"/>
      <c r="CV4" s="381"/>
      <c r="CW4" s="381"/>
      <c r="CX4" s="381"/>
      <c r="CY4" s="381"/>
      <c r="CZ4" s="381"/>
      <c r="DA4" s="382"/>
      <c r="DB4" s="380">
        <v>2.5</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31093828</v>
      </c>
      <c r="BO5" s="412"/>
      <c r="BP5" s="412"/>
      <c r="BQ5" s="412"/>
      <c r="BR5" s="412"/>
      <c r="BS5" s="412"/>
      <c r="BT5" s="412"/>
      <c r="BU5" s="413"/>
      <c r="BV5" s="411">
        <v>35288636</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89.9</v>
      </c>
      <c r="CU5" s="409"/>
      <c r="CV5" s="409"/>
      <c r="CW5" s="409"/>
      <c r="CX5" s="409"/>
      <c r="CY5" s="409"/>
      <c r="CZ5" s="409"/>
      <c r="DA5" s="410"/>
      <c r="DB5" s="408">
        <v>92.7</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609640</v>
      </c>
      <c r="BO6" s="412"/>
      <c r="BP6" s="412"/>
      <c r="BQ6" s="412"/>
      <c r="BR6" s="412"/>
      <c r="BS6" s="412"/>
      <c r="BT6" s="412"/>
      <c r="BU6" s="413"/>
      <c r="BV6" s="411">
        <v>464305</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96.8</v>
      </c>
      <c r="CU6" s="449"/>
      <c r="CV6" s="449"/>
      <c r="CW6" s="449"/>
      <c r="CX6" s="449"/>
      <c r="CY6" s="449"/>
      <c r="CZ6" s="449"/>
      <c r="DA6" s="450"/>
      <c r="DB6" s="448">
        <v>98.2</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94</v>
      </c>
      <c r="AV7" s="444"/>
      <c r="AW7" s="444"/>
      <c r="AX7" s="444"/>
      <c r="AY7" s="445" t="s">
        <v>105</v>
      </c>
      <c r="AZ7" s="446"/>
      <c r="BA7" s="446"/>
      <c r="BB7" s="446"/>
      <c r="BC7" s="446"/>
      <c r="BD7" s="446"/>
      <c r="BE7" s="446"/>
      <c r="BF7" s="446"/>
      <c r="BG7" s="446"/>
      <c r="BH7" s="446"/>
      <c r="BI7" s="446"/>
      <c r="BJ7" s="446"/>
      <c r="BK7" s="446"/>
      <c r="BL7" s="446"/>
      <c r="BM7" s="447"/>
      <c r="BN7" s="411">
        <v>158634</v>
      </c>
      <c r="BO7" s="412"/>
      <c r="BP7" s="412"/>
      <c r="BQ7" s="412"/>
      <c r="BR7" s="412"/>
      <c r="BS7" s="412"/>
      <c r="BT7" s="412"/>
      <c r="BU7" s="413"/>
      <c r="BV7" s="411">
        <v>85878</v>
      </c>
      <c r="BW7" s="412"/>
      <c r="BX7" s="412"/>
      <c r="BY7" s="412"/>
      <c r="BZ7" s="412"/>
      <c r="CA7" s="412"/>
      <c r="CB7" s="412"/>
      <c r="CC7" s="413"/>
      <c r="CD7" s="414" t="s">
        <v>106</v>
      </c>
      <c r="CE7" s="415"/>
      <c r="CF7" s="415"/>
      <c r="CG7" s="415"/>
      <c r="CH7" s="415"/>
      <c r="CI7" s="415"/>
      <c r="CJ7" s="415"/>
      <c r="CK7" s="415"/>
      <c r="CL7" s="415"/>
      <c r="CM7" s="415"/>
      <c r="CN7" s="415"/>
      <c r="CO7" s="415"/>
      <c r="CP7" s="415"/>
      <c r="CQ7" s="415"/>
      <c r="CR7" s="415"/>
      <c r="CS7" s="416"/>
      <c r="CT7" s="411">
        <v>16190465</v>
      </c>
      <c r="CU7" s="412"/>
      <c r="CV7" s="412"/>
      <c r="CW7" s="412"/>
      <c r="CX7" s="412"/>
      <c r="CY7" s="412"/>
      <c r="CZ7" s="412"/>
      <c r="DA7" s="413"/>
      <c r="DB7" s="411">
        <v>15110578</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107</v>
      </c>
      <c r="AN8" s="441"/>
      <c r="AO8" s="441"/>
      <c r="AP8" s="441"/>
      <c r="AQ8" s="441"/>
      <c r="AR8" s="441"/>
      <c r="AS8" s="441"/>
      <c r="AT8" s="442"/>
      <c r="AU8" s="443" t="s">
        <v>108</v>
      </c>
      <c r="AV8" s="444"/>
      <c r="AW8" s="444"/>
      <c r="AX8" s="444"/>
      <c r="AY8" s="445" t="s">
        <v>109</v>
      </c>
      <c r="AZ8" s="446"/>
      <c r="BA8" s="446"/>
      <c r="BB8" s="446"/>
      <c r="BC8" s="446"/>
      <c r="BD8" s="446"/>
      <c r="BE8" s="446"/>
      <c r="BF8" s="446"/>
      <c r="BG8" s="446"/>
      <c r="BH8" s="446"/>
      <c r="BI8" s="446"/>
      <c r="BJ8" s="446"/>
      <c r="BK8" s="446"/>
      <c r="BL8" s="446"/>
      <c r="BM8" s="447"/>
      <c r="BN8" s="411">
        <v>451006</v>
      </c>
      <c r="BO8" s="412"/>
      <c r="BP8" s="412"/>
      <c r="BQ8" s="412"/>
      <c r="BR8" s="412"/>
      <c r="BS8" s="412"/>
      <c r="BT8" s="412"/>
      <c r="BU8" s="413"/>
      <c r="BV8" s="411">
        <v>378427</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0.69</v>
      </c>
      <c r="CU8" s="452"/>
      <c r="CV8" s="452"/>
      <c r="CW8" s="452"/>
      <c r="CX8" s="452"/>
      <c r="CY8" s="452"/>
      <c r="CZ8" s="452"/>
      <c r="DA8" s="453"/>
      <c r="DB8" s="451">
        <v>0.71</v>
      </c>
      <c r="DC8" s="452"/>
      <c r="DD8" s="452"/>
      <c r="DE8" s="452"/>
      <c r="DF8" s="452"/>
      <c r="DG8" s="452"/>
      <c r="DH8" s="452"/>
      <c r="DI8" s="453"/>
    </row>
    <row r="9" spans="1:119" ht="18.75" customHeight="1" thickBot="1" x14ac:dyDescent="0.2">
      <c r="A9" s="178"/>
      <c r="B9" s="405" t="s">
        <v>111</v>
      </c>
      <c r="C9" s="406"/>
      <c r="D9" s="406"/>
      <c r="E9" s="406"/>
      <c r="F9" s="406"/>
      <c r="G9" s="406"/>
      <c r="H9" s="406"/>
      <c r="I9" s="406"/>
      <c r="J9" s="406"/>
      <c r="K9" s="454"/>
      <c r="L9" s="455" t="s">
        <v>112</v>
      </c>
      <c r="M9" s="456"/>
      <c r="N9" s="456"/>
      <c r="O9" s="456"/>
      <c r="P9" s="456"/>
      <c r="Q9" s="457"/>
      <c r="R9" s="458">
        <v>75033</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115</v>
      </c>
      <c r="AV9" s="444"/>
      <c r="AW9" s="444"/>
      <c r="AX9" s="444"/>
      <c r="AY9" s="445" t="s">
        <v>116</v>
      </c>
      <c r="AZ9" s="446"/>
      <c r="BA9" s="446"/>
      <c r="BB9" s="446"/>
      <c r="BC9" s="446"/>
      <c r="BD9" s="446"/>
      <c r="BE9" s="446"/>
      <c r="BF9" s="446"/>
      <c r="BG9" s="446"/>
      <c r="BH9" s="446"/>
      <c r="BI9" s="446"/>
      <c r="BJ9" s="446"/>
      <c r="BK9" s="446"/>
      <c r="BL9" s="446"/>
      <c r="BM9" s="447"/>
      <c r="BN9" s="411">
        <v>72579</v>
      </c>
      <c r="BO9" s="412"/>
      <c r="BP9" s="412"/>
      <c r="BQ9" s="412"/>
      <c r="BR9" s="412"/>
      <c r="BS9" s="412"/>
      <c r="BT9" s="412"/>
      <c r="BU9" s="413"/>
      <c r="BV9" s="411">
        <v>196330</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16</v>
      </c>
      <c r="CU9" s="409"/>
      <c r="CV9" s="409"/>
      <c r="CW9" s="409"/>
      <c r="CX9" s="409"/>
      <c r="CY9" s="409"/>
      <c r="CZ9" s="409"/>
      <c r="DA9" s="410"/>
      <c r="DB9" s="408">
        <v>16.8</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118</v>
      </c>
      <c r="M10" s="441"/>
      <c r="N10" s="441"/>
      <c r="O10" s="441"/>
      <c r="P10" s="441"/>
      <c r="Q10" s="442"/>
      <c r="R10" s="462">
        <v>76435</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120</v>
      </c>
      <c r="AV10" s="444"/>
      <c r="AW10" s="444"/>
      <c r="AX10" s="444"/>
      <c r="AY10" s="445" t="s">
        <v>121</v>
      </c>
      <c r="AZ10" s="446"/>
      <c r="BA10" s="446"/>
      <c r="BB10" s="446"/>
      <c r="BC10" s="446"/>
      <c r="BD10" s="446"/>
      <c r="BE10" s="446"/>
      <c r="BF10" s="446"/>
      <c r="BG10" s="446"/>
      <c r="BH10" s="446"/>
      <c r="BI10" s="446"/>
      <c r="BJ10" s="446"/>
      <c r="BK10" s="446"/>
      <c r="BL10" s="446"/>
      <c r="BM10" s="447"/>
      <c r="BN10" s="411">
        <v>193858</v>
      </c>
      <c r="BO10" s="412"/>
      <c r="BP10" s="412"/>
      <c r="BQ10" s="412"/>
      <c r="BR10" s="412"/>
      <c r="BS10" s="412"/>
      <c r="BT10" s="412"/>
      <c r="BU10" s="413"/>
      <c r="BV10" s="411">
        <v>95498</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115</v>
      </c>
      <c r="AV11" s="444"/>
      <c r="AW11" s="444"/>
      <c r="AX11" s="444"/>
      <c r="AY11" s="445" t="s">
        <v>126</v>
      </c>
      <c r="AZ11" s="446"/>
      <c r="BA11" s="446"/>
      <c r="BB11" s="446"/>
      <c r="BC11" s="446"/>
      <c r="BD11" s="446"/>
      <c r="BE11" s="446"/>
      <c r="BF11" s="446"/>
      <c r="BG11" s="446"/>
      <c r="BH11" s="446"/>
      <c r="BI11" s="446"/>
      <c r="BJ11" s="446"/>
      <c r="BK11" s="446"/>
      <c r="BL11" s="446"/>
      <c r="BM11" s="447"/>
      <c r="BN11" s="411">
        <v>352928</v>
      </c>
      <c r="BO11" s="412"/>
      <c r="BP11" s="412"/>
      <c r="BQ11" s="412"/>
      <c r="BR11" s="412"/>
      <c r="BS11" s="412"/>
      <c r="BT11" s="412"/>
      <c r="BU11" s="413"/>
      <c r="BV11" s="411">
        <v>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129</v>
      </c>
      <c r="DC11" s="452"/>
      <c r="DD11" s="452"/>
      <c r="DE11" s="452"/>
      <c r="DF11" s="452"/>
      <c r="DG11" s="452"/>
      <c r="DH11" s="452"/>
      <c r="DI11" s="453"/>
    </row>
    <row r="12" spans="1:119" ht="18.75" customHeight="1" x14ac:dyDescent="0.15">
      <c r="A12" s="178"/>
      <c r="B12" s="471" t="s">
        <v>130</v>
      </c>
      <c r="C12" s="472"/>
      <c r="D12" s="472"/>
      <c r="E12" s="472"/>
      <c r="F12" s="472"/>
      <c r="G12" s="472"/>
      <c r="H12" s="472"/>
      <c r="I12" s="472"/>
      <c r="J12" s="472"/>
      <c r="K12" s="473"/>
      <c r="L12" s="480" t="s">
        <v>131</v>
      </c>
      <c r="M12" s="481"/>
      <c r="N12" s="481"/>
      <c r="O12" s="481"/>
      <c r="P12" s="481"/>
      <c r="Q12" s="482"/>
      <c r="R12" s="483">
        <v>77431</v>
      </c>
      <c r="S12" s="484"/>
      <c r="T12" s="484"/>
      <c r="U12" s="484"/>
      <c r="V12" s="485"/>
      <c r="W12" s="486" t="s">
        <v>1</v>
      </c>
      <c r="X12" s="444"/>
      <c r="Y12" s="444"/>
      <c r="Z12" s="444"/>
      <c r="AA12" s="444"/>
      <c r="AB12" s="487"/>
      <c r="AC12" s="488" t="s">
        <v>132</v>
      </c>
      <c r="AD12" s="489"/>
      <c r="AE12" s="489"/>
      <c r="AF12" s="489"/>
      <c r="AG12" s="490"/>
      <c r="AH12" s="488" t="s">
        <v>133</v>
      </c>
      <c r="AI12" s="489"/>
      <c r="AJ12" s="489"/>
      <c r="AK12" s="489"/>
      <c r="AL12" s="491"/>
      <c r="AM12" s="440" t="s">
        <v>134</v>
      </c>
      <c r="AN12" s="441"/>
      <c r="AO12" s="441"/>
      <c r="AP12" s="441"/>
      <c r="AQ12" s="441"/>
      <c r="AR12" s="441"/>
      <c r="AS12" s="441"/>
      <c r="AT12" s="442"/>
      <c r="AU12" s="443" t="s">
        <v>115</v>
      </c>
      <c r="AV12" s="444"/>
      <c r="AW12" s="444"/>
      <c r="AX12" s="444"/>
      <c r="AY12" s="445" t="s">
        <v>135</v>
      </c>
      <c r="AZ12" s="446"/>
      <c r="BA12" s="446"/>
      <c r="BB12" s="446"/>
      <c r="BC12" s="446"/>
      <c r="BD12" s="446"/>
      <c r="BE12" s="446"/>
      <c r="BF12" s="446"/>
      <c r="BG12" s="446"/>
      <c r="BH12" s="446"/>
      <c r="BI12" s="446"/>
      <c r="BJ12" s="446"/>
      <c r="BK12" s="446"/>
      <c r="BL12" s="446"/>
      <c r="BM12" s="447"/>
      <c r="BN12" s="411">
        <v>3396</v>
      </c>
      <c r="BO12" s="412"/>
      <c r="BP12" s="412"/>
      <c r="BQ12" s="412"/>
      <c r="BR12" s="412"/>
      <c r="BS12" s="412"/>
      <c r="BT12" s="412"/>
      <c r="BU12" s="413"/>
      <c r="BV12" s="411">
        <v>4213</v>
      </c>
      <c r="BW12" s="412"/>
      <c r="BX12" s="412"/>
      <c r="BY12" s="412"/>
      <c r="BZ12" s="412"/>
      <c r="CA12" s="412"/>
      <c r="CB12" s="412"/>
      <c r="CC12" s="413"/>
      <c r="CD12" s="414" t="s">
        <v>136</v>
      </c>
      <c r="CE12" s="415"/>
      <c r="CF12" s="415"/>
      <c r="CG12" s="415"/>
      <c r="CH12" s="415"/>
      <c r="CI12" s="415"/>
      <c r="CJ12" s="415"/>
      <c r="CK12" s="415"/>
      <c r="CL12" s="415"/>
      <c r="CM12" s="415"/>
      <c r="CN12" s="415"/>
      <c r="CO12" s="415"/>
      <c r="CP12" s="415"/>
      <c r="CQ12" s="415"/>
      <c r="CR12" s="415"/>
      <c r="CS12" s="416"/>
      <c r="CT12" s="451" t="s">
        <v>129</v>
      </c>
      <c r="CU12" s="452"/>
      <c r="CV12" s="452"/>
      <c r="CW12" s="452"/>
      <c r="CX12" s="452"/>
      <c r="CY12" s="452"/>
      <c r="CZ12" s="452"/>
      <c r="DA12" s="453"/>
      <c r="DB12" s="451" t="s">
        <v>129</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137</v>
      </c>
      <c r="N13" s="503"/>
      <c r="O13" s="503"/>
      <c r="P13" s="503"/>
      <c r="Q13" s="504"/>
      <c r="R13" s="495">
        <v>76834</v>
      </c>
      <c r="S13" s="496"/>
      <c r="T13" s="496"/>
      <c r="U13" s="496"/>
      <c r="V13" s="497"/>
      <c r="W13" s="427" t="s">
        <v>138</v>
      </c>
      <c r="X13" s="428"/>
      <c r="Y13" s="428"/>
      <c r="Z13" s="428"/>
      <c r="AA13" s="428"/>
      <c r="AB13" s="418"/>
      <c r="AC13" s="462">
        <v>265</v>
      </c>
      <c r="AD13" s="463"/>
      <c r="AE13" s="463"/>
      <c r="AF13" s="463"/>
      <c r="AG13" s="505"/>
      <c r="AH13" s="462">
        <v>302</v>
      </c>
      <c r="AI13" s="463"/>
      <c r="AJ13" s="463"/>
      <c r="AK13" s="463"/>
      <c r="AL13" s="464"/>
      <c r="AM13" s="440" t="s">
        <v>139</v>
      </c>
      <c r="AN13" s="441"/>
      <c r="AO13" s="441"/>
      <c r="AP13" s="441"/>
      <c r="AQ13" s="441"/>
      <c r="AR13" s="441"/>
      <c r="AS13" s="441"/>
      <c r="AT13" s="442"/>
      <c r="AU13" s="443" t="s">
        <v>140</v>
      </c>
      <c r="AV13" s="444"/>
      <c r="AW13" s="444"/>
      <c r="AX13" s="444"/>
      <c r="AY13" s="445" t="s">
        <v>141</v>
      </c>
      <c r="AZ13" s="446"/>
      <c r="BA13" s="446"/>
      <c r="BB13" s="446"/>
      <c r="BC13" s="446"/>
      <c r="BD13" s="446"/>
      <c r="BE13" s="446"/>
      <c r="BF13" s="446"/>
      <c r="BG13" s="446"/>
      <c r="BH13" s="446"/>
      <c r="BI13" s="446"/>
      <c r="BJ13" s="446"/>
      <c r="BK13" s="446"/>
      <c r="BL13" s="446"/>
      <c r="BM13" s="447"/>
      <c r="BN13" s="411">
        <v>615969</v>
      </c>
      <c r="BO13" s="412"/>
      <c r="BP13" s="412"/>
      <c r="BQ13" s="412"/>
      <c r="BR13" s="412"/>
      <c r="BS13" s="412"/>
      <c r="BT13" s="412"/>
      <c r="BU13" s="413"/>
      <c r="BV13" s="411">
        <v>287615</v>
      </c>
      <c r="BW13" s="412"/>
      <c r="BX13" s="412"/>
      <c r="BY13" s="412"/>
      <c r="BZ13" s="412"/>
      <c r="CA13" s="412"/>
      <c r="CB13" s="412"/>
      <c r="CC13" s="413"/>
      <c r="CD13" s="414" t="s">
        <v>142</v>
      </c>
      <c r="CE13" s="415"/>
      <c r="CF13" s="415"/>
      <c r="CG13" s="415"/>
      <c r="CH13" s="415"/>
      <c r="CI13" s="415"/>
      <c r="CJ13" s="415"/>
      <c r="CK13" s="415"/>
      <c r="CL13" s="415"/>
      <c r="CM13" s="415"/>
      <c r="CN13" s="415"/>
      <c r="CO13" s="415"/>
      <c r="CP13" s="415"/>
      <c r="CQ13" s="415"/>
      <c r="CR13" s="415"/>
      <c r="CS13" s="416"/>
      <c r="CT13" s="408">
        <v>8.9</v>
      </c>
      <c r="CU13" s="409"/>
      <c r="CV13" s="409"/>
      <c r="CW13" s="409"/>
      <c r="CX13" s="409"/>
      <c r="CY13" s="409"/>
      <c r="CZ13" s="409"/>
      <c r="DA13" s="410"/>
      <c r="DB13" s="408">
        <v>9.4</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143</v>
      </c>
      <c r="M14" s="493"/>
      <c r="N14" s="493"/>
      <c r="O14" s="493"/>
      <c r="P14" s="493"/>
      <c r="Q14" s="494"/>
      <c r="R14" s="495">
        <v>77614</v>
      </c>
      <c r="S14" s="496"/>
      <c r="T14" s="496"/>
      <c r="U14" s="496"/>
      <c r="V14" s="497"/>
      <c r="W14" s="401"/>
      <c r="X14" s="402"/>
      <c r="Y14" s="402"/>
      <c r="Z14" s="402"/>
      <c r="AA14" s="402"/>
      <c r="AB14" s="391"/>
      <c r="AC14" s="498">
        <v>0.8</v>
      </c>
      <c r="AD14" s="499"/>
      <c r="AE14" s="499"/>
      <c r="AF14" s="499"/>
      <c r="AG14" s="500"/>
      <c r="AH14" s="498">
        <v>0.9</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144</v>
      </c>
      <c r="CE14" s="507"/>
      <c r="CF14" s="507"/>
      <c r="CG14" s="507"/>
      <c r="CH14" s="507"/>
      <c r="CI14" s="507"/>
      <c r="CJ14" s="507"/>
      <c r="CK14" s="507"/>
      <c r="CL14" s="507"/>
      <c r="CM14" s="507"/>
      <c r="CN14" s="507"/>
      <c r="CO14" s="507"/>
      <c r="CP14" s="507"/>
      <c r="CQ14" s="507"/>
      <c r="CR14" s="507"/>
      <c r="CS14" s="508"/>
      <c r="CT14" s="509">
        <v>55.5</v>
      </c>
      <c r="CU14" s="510"/>
      <c r="CV14" s="510"/>
      <c r="CW14" s="510"/>
      <c r="CX14" s="510"/>
      <c r="CY14" s="510"/>
      <c r="CZ14" s="510"/>
      <c r="DA14" s="511"/>
      <c r="DB14" s="509">
        <v>69.400000000000006</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145</v>
      </c>
      <c r="N15" s="503"/>
      <c r="O15" s="503"/>
      <c r="P15" s="503"/>
      <c r="Q15" s="504"/>
      <c r="R15" s="495">
        <v>77020</v>
      </c>
      <c r="S15" s="496"/>
      <c r="T15" s="496"/>
      <c r="U15" s="496"/>
      <c r="V15" s="497"/>
      <c r="W15" s="427" t="s">
        <v>146</v>
      </c>
      <c r="X15" s="428"/>
      <c r="Y15" s="428"/>
      <c r="Z15" s="428"/>
      <c r="AA15" s="428"/>
      <c r="AB15" s="418"/>
      <c r="AC15" s="462">
        <v>7500</v>
      </c>
      <c r="AD15" s="463"/>
      <c r="AE15" s="463"/>
      <c r="AF15" s="463"/>
      <c r="AG15" s="505"/>
      <c r="AH15" s="462">
        <v>8126</v>
      </c>
      <c r="AI15" s="463"/>
      <c r="AJ15" s="463"/>
      <c r="AK15" s="463"/>
      <c r="AL15" s="464"/>
      <c r="AM15" s="440"/>
      <c r="AN15" s="441"/>
      <c r="AO15" s="441"/>
      <c r="AP15" s="441"/>
      <c r="AQ15" s="441"/>
      <c r="AR15" s="441"/>
      <c r="AS15" s="441"/>
      <c r="AT15" s="442"/>
      <c r="AU15" s="443"/>
      <c r="AV15" s="444"/>
      <c r="AW15" s="444"/>
      <c r="AX15" s="444"/>
      <c r="AY15" s="371" t="s">
        <v>147</v>
      </c>
      <c r="AZ15" s="372"/>
      <c r="BA15" s="372"/>
      <c r="BB15" s="372"/>
      <c r="BC15" s="372"/>
      <c r="BD15" s="372"/>
      <c r="BE15" s="372"/>
      <c r="BF15" s="372"/>
      <c r="BG15" s="372"/>
      <c r="BH15" s="372"/>
      <c r="BI15" s="372"/>
      <c r="BJ15" s="372"/>
      <c r="BK15" s="372"/>
      <c r="BL15" s="372"/>
      <c r="BM15" s="373"/>
      <c r="BN15" s="374">
        <v>8376606</v>
      </c>
      <c r="BO15" s="375"/>
      <c r="BP15" s="375"/>
      <c r="BQ15" s="375"/>
      <c r="BR15" s="375"/>
      <c r="BS15" s="375"/>
      <c r="BT15" s="375"/>
      <c r="BU15" s="376"/>
      <c r="BV15" s="374">
        <v>8576273</v>
      </c>
      <c r="BW15" s="375"/>
      <c r="BX15" s="375"/>
      <c r="BY15" s="375"/>
      <c r="BZ15" s="375"/>
      <c r="CA15" s="375"/>
      <c r="CB15" s="375"/>
      <c r="CC15" s="376"/>
      <c r="CD15" s="512" t="s">
        <v>148</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149</v>
      </c>
      <c r="M16" s="515"/>
      <c r="N16" s="515"/>
      <c r="O16" s="515"/>
      <c r="P16" s="515"/>
      <c r="Q16" s="516"/>
      <c r="R16" s="517" t="s">
        <v>150</v>
      </c>
      <c r="S16" s="518"/>
      <c r="T16" s="518"/>
      <c r="U16" s="518"/>
      <c r="V16" s="519"/>
      <c r="W16" s="401"/>
      <c r="X16" s="402"/>
      <c r="Y16" s="402"/>
      <c r="Z16" s="402"/>
      <c r="AA16" s="402"/>
      <c r="AB16" s="391"/>
      <c r="AC16" s="498">
        <v>23.5</v>
      </c>
      <c r="AD16" s="499"/>
      <c r="AE16" s="499"/>
      <c r="AF16" s="499"/>
      <c r="AG16" s="500"/>
      <c r="AH16" s="498">
        <v>25.6</v>
      </c>
      <c r="AI16" s="499"/>
      <c r="AJ16" s="499"/>
      <c r="AK16" s="499"/>
      <c r="AL16" s="501"/>
      <c r="AM16" s="440"/>
      <c r="AN16" s="441"/>
      <c r="AO16" s="441"/>
      <c r="AP16" s="441"/>
      <c r="AQ16" s="441"/>
      <c r="AR16" s="441"/>
      <c r="AS16" s="441"/>
      <c r="AT16" s="442"/>
      <c r="AU16" s="443"/>
      <c r="AV16" s="444"/>
      <c r="AW16" s="444"/>
      <c r="AX16" s="444"/>
      <c r="AY16" s="445" t="s">
        <v>151</v>
      </c>
      <c r="AZ16" s="446"/>
      <c r="BA16" s="446"/>
      <c r="BB16" s="446"/>
      <c r="BC16" s="446"/>
      <c r="BD16" s="446"/>
      <c r="BE16" s="446"/>
      <c r="BF16" s="446"/>
      <c r="BG16" s="446"/>
      <c r="BH16" s="446"/>
      <c r="BI16" s="446"/>
      <c r="BJ16" s="446"/>
      <c r="BK16" s="446"/>
      <c r="BL16" s="446"/>
      <c r="BM16" s="447"/>
      <c r="BN16" s="411">
        <v>12721684</v>
      </c>
      <c r="BO16" s="412"/>
      <c r="BP16" s="412"/>
      <c r="BQ16" s="412"/>
      <c r="BR16" s="412"/>
      <c r="BS16" s="412"/>
      <c r="BT16" s="412"/>
      <c r="BU16" s="413"/>
      <c r="BV16" s="411">
        <v>11959998</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152</v>
      </c>
      <c r="N17" s="523"/>
      <c r="O17" s="523"/>
      <c r="P17" s="523"/>
      <c r="Q17" s="524"/>
      <c r="R17" s="517" t="s">
        <v>150</v>
      </c>
      <c r="S17" s="518"/>
      <c r="T17" s="518"/>
      <c r="U17" s="518"/>
      <c r="V17" s="519"/>
      <c r="W17" s="427" t="s">
        <v>153</v>
      </c>
      <c r="X17" s="428"/>
      <c r="Y17" s="428"/>
      <c r="Z17" s="428"/>
      <c r="AA17" s="428"/>
      <c r="AB17" s="418"/>
      <c r="AC17" s="462">
        <v>24168</v>
      </c>
      <c r="AD17" s="463"/>
      <c r="AE17" s="463"/>
      <c r="AF17" s="463"/>
      <c r="AG17" s="505"/>
      <c r="AH17" s="462">
        <v>23370</v>
      </c>
      <c r="AI17" s="463"/>
      <c r="AJ17" s="463"/>
      <c r="AK17" s="463"/>
      <c r="AL17" s="464"/>
      <c r="AM17" s="440"/>
      <c r="AN17" s="441"/>
      <c r="AO17" s="441"/>
      <c r="AP17" s="441"/>
      <c r="AQ17" s="441"/>
      <c r="AR17" s="441"/>
      <c r="AS17" s="441"/>
      <c r="AT17" s="442"/>
      <c r="AU17" s="443"/>
      <c r="AV17" s="444"/>
      <c r="AW17" s="444"/>
      <c r="AX17" s="444"/>
      <c r="AY17" s="445" t="s">
        <v>154</v>
      </c>
      <c r="AZ17" s="446"/>
      <c r="BA17" s="446"/>
      <c r="BB17" s="446"/>
      <c r="BC17" s="446"/>
      <c r="BD17" s="446"/>
      <c r="BE17" s="446"/>
      <c r="BF17" s="446"/>
      <c r="BG17" s="446"/>
      <c r="BH17" s="446"/>
      <c r="BI17" s="446"/>
      <c r="BJ17" s="446"/>
      <c r="BK17" s="446"/>
      <c r="BL17" s="446"/>
      <c r="BM17" s="447"/>
      <c r="BN17" s="411">
        <v>10620537</v>
      </c>
      <c r="BO17" s="412"/>
      <c r="BP17" s="412"/>
      <c r="BQ17" s="412"/>
      <c r="BR17" s="412"/>
      <c r="BS17" s="412"/>
      <c r="BT17" s="412"/>
      <c r="BU17" s="413"/>
      <c r="BV17" s="411">
        <v>10881292</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155</v>
      </c>
      <c r="C18" s="454"/>
      <c r="D18" s="454"/>
      <c r="E18" s="534"/>
      <c r="F18" s="534"/>
      <c r="G18" s="534"/>
      <c r="H18" s="534"/>
      <c r="I18" s="534"/>
      <c r="J18" s="534"/>
      <c r="K18" s="534"/>
      <c r="L18" s="535">
        <v>25.55</v>
      </c>
      <c r="M18" s="535"/>
      <c r="N18" s="535"/>
      <c r="O18" s="535"/>
      <c r="P18" s="535"/>
      <c r="Q18" s="535"/>
      <c r="R18" s="536"/>
      <c r="S18" s="536"/>
      <c r="T18" s="536"/>
      <c r="U18" s="536"/>
      <c r="V18" s="537"/>
      <c r="W18" s="429"/>
      <c r="X18" s="430"/>
      <c r="Y18" s="430"/>
      <c r="Z18" s="430"/>
      <c r="AA18" s="430"/>
      <c r="AB18" s="421"/>
      <c r="AC18" s="538">
        <v>75.7</v>
      </c>
      <c r="AD18" s="539"/>
      <c r="AE18" s="539"/>
      <c r="AF18" s="539"/>
      <c r="AG18" s="540"/>
      <c r="AH18" s="538">
        <v>73.5</v>
      </c>
      <c r="AI18" s="539"/>
      <c r="AJ18" s="539"/>
      <c r="AK18" s="539"/>
      <c r="AL18" s="541"/>
      <c r="AM18" s="440"/>
      <c r="AN18" s="441"/>
      <c r="AO18" s="441"/>
      <c r="AP18" s="441"/>
      <c r="AQ18" s="441"/>
      <c r="AR18" s="441"/>
      <c r="AS18" s="441"/>
      <c r="AT18" s="442"/>
      <c r="AU18" s="443"/>
      <c r="AV18" s="444"/>
      <c r="AW18" s="444"/>
      <c r="AX18" s="444"/>
      <c r="AY18" s="445" t="s">
        <v>156</v>
      </c>
      <c r="AZ18" s="446"/>
      <c r="BA18" s="446"/>
      <c r="BB18" s="446"/>
      <c r="BC18" s="446"/>
      <c r="BD18" s="446"/>
      <c r="BE18" s="446"/>
      <c r="BF18" s="446"/>
      <c r="BG18" s="446"/>
      <c r="BH18" s="446"/>
      <c r="BI18" s="446"/>
      <c r="BJ18" s="446"/>
      <c r="BK18" s="446"/>
      <c r="BL18" s="446"/>
      <c r="BM18" s="447"/>
      <c r="BN18" s="411">
        <v>15109019</v>
      </c>
      <c r="BO18" s="412"/>
      <c r="BP18" s="412"/>
      <c r="BQ18" s="412"/>
      <c r="BR18" s="412"/>
      <c r="BS18" s="412"/>
      <c r="BT18" s="412"/>
      <c r="BU18" s="413"/>
      <c r="BV18" s="411">
        <v>14113184</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157</v>
      </c>
      <c r="C19" s="454"/>
      <c r="D19" s="454"/>
      <c r="E19" s="534"/>
      <c r="F19" s="534"/>
      <c r="G19" s="534"/>
      <c r="H19" s="534"/>
      <c r="I19" s="534"/>
      <c r="J19" s="534"/>
      <c r="K19" s="534"/>
      <c r="L19" s="542">
        <v>2937</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158</v>
      </c>
      <c r="AZ19" s="446"/>
      <c r="BA19" s="446"/>
      <c r="BB19" s="446"/>
      <c r="BC19" s="446"/>
      <c r="BD19" s="446"/>
      <c r="BE19" s="446"/>
      <c r="BF19" s="446"/>
      <c r="BG19" s="446"/>
      <c r="BH19" s="446"/>
      <c r="BI19" s="446"/>
      <c r="BJ19" s="446"/>
      <c r="BK19" s="446"/>
      <c r="BL19" s="446"/>
      <c r="BM19" s="447"/>
      <c r="BN19" s="411">
        <v>18907644</v>
      </c>
      <c r="BO19" s="412"/>
      <c r="BP19" s="412"/>
      <c r="BQ19" s="412"/>
      <c r="BR19" s="412"/>
      <c r="BS19" s="412"/>
      <c r="BT19" s="412"/>
      <c r="BU19" s="413"/>
      <c r="BV19" s="411">
        <v>17409533</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159</v>
      </c>
      <c r="C20" s="454"/>
      <c r="D20" s="454"/>
      <c r="E20" s="534"/>
      <c r="F20" s="534"/>
      <c r="G20" s="534"/>
      <c r="H20" s="534"/>
      <c r="I20" s="534"/>
      <c r="J20" s="534"/>
      <c r="K20" s="534"/>
      <c r="L20" s="542">
        <v>29569</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160</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161</v>
      </c>
      <c r="C22" s="555"/>
      <c r="D22" s="556"/>
      <c r="E22" s="423" t="s">
        <v>1</v>
      </c>
      <c r="F22" s="428"/>
      <c r="G22" s="428"/>
      <c r="H22" s="428"/>
      <c r="I22" s="428"/>
      <c r="J22" s="428"/>
      <c r="K22" s="418"/>
      <c r="L22" s="423" t="s">
        <v>162</v>
      </c>
      <c r="M22" s="428"/>
      <c r="N22" s="428"/>
      <c r="O22" s="428"/>
      <c r="P22" s="418"/>
      <c r="Q22" s="586" t="s">
        <v>163</v>
      </c>
      <c r="R22" s="587"/>
      <c r="S22" s="587"/>
      <c r="T22" s="587"/>
      <c r="U22" s="587"/>
      <c r="V22" s="588"/>
      <c r="W22" s="554" t="s">
        <v>164</v>
      </c>
      <c r="X22" s="555"/>
      <c r="Y22" s="556"/>
      <c r="Z22" s="423" t="s">
        <v>1</v>
      </c>
      <c r="AA22" s="428"/>
      <c r="AB22" s="428"/>
      <c r="AC22" s="428"/>
      <c r="AD22" s="428"/>
      <c r="AE22" s="428"/>
      <c r="AF22" s="428"/>
      <c r="AG22" s="418"/>
      <c r="AH22" s="592" t="s">
        <v>165</v>
      </c>
      <c r="AI22" s="428"/>
      <c r="AJ22" s="428"/>
      <c r="AK22" s="428"/>
      <c r="AL22" s="418"/>
      <c r="AM22" s="592" t="s">
        <v>166</v>
      </c>
      <c r="AN22" s="593"/>
      <c r="AO22" s="593"/>
      <c r="AP22" s="593"/>
      <c r="AQ22" s="593"/>
      <c r="AR22" s="594"/>
      <c r="AS22" s="586" t="s">
        <v>163</v>
      </c>
      <c r="AT22" s="587"/>
      <c r="AU22" s="587"/>
      <c r="AV22" s="587"/>
      <c r="AW22" s="587"/>
      <c r="AX22" s="598"/>
      <c r="AY22" s="371" t="s">
        <v>167</v>
      </c>
      <c r="AZ22" s="372"/>
      <c r="BA22" s="372"/>
      <c r="BB22" s="372"/>
      <c r="BC22" s="372"/>
      <c r="BD22" s="372"/>
      <c r="BE22" s="372"/>
      <c r="BF22" s="372"/>
      <c r="BG22" s="372"/>
      <c r="BH22" s="372"/>
      <c r="BI22" s="372"/>
      <c r="BJ22" s="372"/>
      <c r="BK22" s="372"/>
      <c r="BL22" s="372"/>
      <c r="BM22" s="373"/>
      <c r="BN22" s="374">
        <v>28366017</v>
      </c>
      <c r="BO22" s="375"/>
      <c r="BP22" s="375"/>
      <c r="BQ22" s="375"/>
      <c r="BR22" s="375"/>
      <c r="BS22" s="375"/>
      <c r="BT22" s="375"/>
      <c r="BU22" s="376"/>
      <c r="BV22" s="374">
        <v>28227912</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168</v>
      </c>
      <c r="AZ23" s="446"/>
      <c r="BA23" s="446"/>
      <c r="BB23" s="446"/>
      <c r="BC23" s="446"/>
      <c r="BD23" s="446"/>
      <c r="BE23" s="446"/>
      <c r="BF23" s="446"/>
      <c r="BG23" s="446"/>
      <c r="BH23" s="446"/>
      <c r="BI23" s="446"/>
      <c r="BJ23" s="446"/>
      <c r="BK23" s="446"/>
      <c r="BL23" s="446"/>
      <c r="BM23" s="447"/>
      <c r="BN23" s="411">
        <v>18827051</v>
      </c>
      <c r="BO23" s="412"/>
      <c r="BP23" s="412"/>
      <c r="BQ23" s="412"/>
      <c r="BR23" s="412"/>
      <c r="BS23" s="412"/>
      <c r="BT23" s="412"/>
      <c r="BU23" s="413"/>
      <c r="BV23" s="411">
        <v>18007646</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169</v>
      </c>
      <c r="F24" s="441"/>
      <c r="G24" s="441"/>
      <c r="H24" s="441"/>
      <c r="I24" s="441"/>
      <c r="J24" s="441"/>
      <c r="K24" s="442"/>
      <c r="L24" s="462">
        <v>1</v>
      </c>
      <c r="M24" s="463"/>
      <c r="N24" s="463"/>
      <c r="O24" s="463"/>
      <c r="P24" s="505"/>
      <c r="Q24" s="462">
        <v>7425</v>
      </c>
      <c r="R24" s="463"/>
      <c r="S24" s="463"/>
      <c r="T24" s="463"/>
      <c r="U24" s="463"/>
      <c r="V24" s="505"/>
      <c r="W24" s="557"/>
      <c r="X24" s="558"/>
      <c r="Y24" s="559"/>
      <c r="Z24" s="461" t="s">
        <v>170</v>
      </c>
      <c r="AA24" s="441"/>
      <c r="AB24" s="441"/>
      <c r="AC24" s="441"/>
      <c r="AD24" s="441"/>
      <c r="AE24" s="441"/>
      <c r="AF24" s="441"/>
      <c r="AG24" s="442"/>
      <c r="AH24" s="462">
        <v>452</v>
      </c>
      <c r="AI24" s="463"/>
      <c r="AJ24" s="463"/>
      <c r="AK24" s="463"/>
      <c r="AL24" s="505"/>
      <c r="AM24" s="462">
        <v>1462672</v>
      </c>
      <c r="AN24" s="463"/>
      <c r="AO24" s="463"/>
      <c r="AP24" s="463"/>
      <c r="AQ24" s="463"/>
      <c r="AR24" s="505"/>
      <c r="AS24" s="462">
        <v>3236</v>
      </c>
      <c r="AT24" s="463"/>
      <c r="AU24" s="463"/>
      <c r="AV24" s="463"/>
      <c r="AW24" s="463"/>
      <c r="AX24" s="464"/>
      <c r="AY24" s="527" t="s">
        <v>171</v>
      </c>
      <c r="AZ24" s="528"/>
      <c r="BA24" s="528"/>
      <c r="BB24" s="528"/>
      <c r="BC24" s="528"/>
      <c r="BD24" s="528"/>
      <c r="BE24" s="528"/>
      <c r="BF24" s="528"/>
      <c r="BG24" s="528"/>
      <c r="BH24" s="528"/>
      <c r="BI24" s="528"/>
      <c r="BJ24" s="528"/>
      <c r="BK24" s="528"/>
      <c r="BL24" s="528"/>
      <c r="BM24" s="529"/>
      <c r="BN24" s="411">
        <v>15063402</v>
      </c>
      <c r="BO24" s="412"/>
      <c r="BP24" s="412"/>
      <c r="BQ24" s="412"/>
      <c r="BR24" s="412"/>
      <c r="BS24" s="412"/>
      <c r="BT24" s="412"/>
      <c r="BU24" s="413"/>
      <c r="BV24" s="411">
        <v>15071004</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172</v>
      </c>
      <c r="F25" s="441"/>
      <c r="G25" s="441"/>
      <c r="H25" s="441"/>
      <c r="I25" s="441"/>
      <c r="J25" s="441"/>
      <c r="K25" s="442"/>
      <c r="L25" s="462">
        <v>2</v>
      </c>
      <c r="M25" s="463"/>
      <c r="N25" s="463"/>
      <c r="O25" s="463"/>
      <c r="P25" s="505"/>
      <c r="Q25" s="462">
        <v>7000</v>
      </c>
      <c r="R25" s="463"/>
      <c r="S25" s="463"/>
      <c r="T25" s="463"/>
      <c r="U25" s="463"/>
      <c r="V25" s="505"/>
      <c r="W25" s="557"/>
      <c r="X25" s="558"/>
      <c r="Y25" s="559"/>
      <c r="Z25" s="461" t="s">
        <v>173</v>
      </c>
      <c r="AA25" s="441"/>
      <c r="AB25" s="441"/>
      <c r="AC25" s="441"/>
      <c r="AD25" s="441"/>
      <c r="AE25" s="441"/>
      <c r="AF25" s="441"/>
      <c r="AG25" s="442"/>
      <c r="AH25" s="462">
        <v>78</v>
      </c>
      <c r="AI25" s="463"/>
      <c r="AJ25" s="463"/>
      <c r="AK25" s="463"/>
      <c r="AL25" s="505"/>
      <c r="AM25" s="462">
        <v>243282</v>
      </c>
      <c r="AN25" s="463"/>
      <c r="AO25" s="463"/>
      <c r="AP25" s="463"/>
      <c r="AQ25" s="463"/>
      <c r="AR25" s="505"/>
      <c r="AS25" s="462">
        <v>3119</v>
      </c>
      <c r="AT25" s="463"/>
      <c r="AU25" s="463"/>
      <c r="AV25" s="463"/>
      <c r="AW25" s="463"/>
      <c r="AX25" s="464"/>
      <c r="AY25" s="371" t="s">
        <v>174</v>
      </c>
      <c r="AZ25" s="372"/>
      <c r="BA25" s="372"/>
      <c r="BB25" s="372"/>
      <c r="BC25" s="372"/>
      <c r="BD25" s="372"/>
      <c r="BE25" s="372"/>
      <c r="BF25" s="372"/>
      <c r="BG25" s="372"/>
      <c r="BH25" s="372"/>
      <c r="BI25" s="372"/>
      <c r="BJ25" s="372"/>
      <c r="BK25" s="372"/>
      <c r="BL25" s="372"/>
      <c r="BM25" s="373"/>
      <c r="BN25" s="374">
        <v>9450310</v>
      </c>
      <c r="BO25" s="375"/>
      <c r="BP25" s="375"/>
      <c r="BQ25" s="375"/>
      <c r="BR25" s="375"/>
      <c r="BS25" s="375"/>
      <c r="BT25" s="375"/>
      <c r="BU25" s="376"/>
      <c r="BV25" s="374">
        <v>11147886</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175</v>
      </c>
      <c r="F26" s="441"/>
      <c r="G26" s="441"/>
      <c r="H26" s="441"/>
      <c r="I26" s="441"/>
      <c r="J26" s="441"/>
      <c r="K26" s="442"/>
      <c r="L26" s="462">
        <v>1</v>
      </c>
      <c r="M26" s="463"/>
      <c r="N26" s="463"/>
      <c r="O26" s="463"/>
      <c r="P26" s="505"/>
      <c r="Q26" s="462">
        <v>6160</v>
      </c>
      <c r="R26" s="463"/>
      <c r="S26" s="463"/>
      <c r="T26" s="463"/>
      <c r="U26" s="463"/>
      <c r="V26" s="505"/>
      <c r="W26" s="557"/>
      <c r="X26" s="558"/>
      <c r="Y26" s="559"/>
      <c r="Z26" s="461" t="s">
        <v>176</v>
      </c>
      <c r="AA26" s="563"/>
      <c r="AB26" s="563"/>
      <c r="AC26" s="563"/>
      <c r="AD26" s="563"/>
      <c r="AE26" s="563"/>
      <c r="AF26" s="563"/>
      <c r="AG26" s="564"/>
      <c r="AH26" s="462">
        <v>40</v>
      </c>
      <c r="AI26" s="463"/>
      <c r="AJ26" s="463"/>
      <c r="AK26" s="463"/>
      <c r="AL26" s="505"/>
      <c r="AM26" s="462">
        <v>140480</v>
      </c>
      <c r="AN26" s="463"/>
      <c r="AO26" s="463"/>
      <c r="AP26" s="463"/>
      <c r="AQ26" s="463"/>
      <c r="AR26" s="505"/>
      <c r="AS26" s="462">
        <v>3512</v>
      </c>
      <c r="AT26" s="463"/>
      <c r="AU26" s="463"/>
      <c r="AV26" s="463"/>
      <c r="AW26" s="463"/>
      <c r="AX26" s="464"/>
      <c r="AY26" s="414" t="s">
        <v>177</v>
      </c>
      <c r="AZ26" s="415"/>
      <c r="BA26" s="415"/>
      <c r="BB26" s="415"/>
      <c r="BC26" s="415"/>
      <c r="BD26" s="415"/>
      <c r="BE26" s="415"/>
      <c r="BF26" s="415"/>
      <c r="BG26" s="415"/>
      <c r="BH26" s="415"/>
      <c r="BI26" s="415"/>
      <c r="BJ26" s="415"/>
      <c r="BK26" s="415"/>
      <c r="BL26" s="415"/>
      <c r="BM26" s="416"/>
      <c r="BN26" s="411" t="s">
        <v>178</v>
      </c>
      <c r="BO26" s="412"/>
      <c r="BP26" s="412"/>
      <c r="BQ26" s="412"/>
      <c r="BR26" s="412"/>
      <c r="BS26" s="412"/>
      <c r="BT26" s="412"/>
      <c r="BU26" s="413"/>
      <c r="BV26" s="411" t="s">
        <v>129</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179</v>
      </c>
      <c r="F27" s="441"/>
      <c r="G27" s="441"/>
      <c r="H27" s="441"/>
      <c r="I27" s="441"/>
      <c r="J27" s="441"/>
      <c r="K27" s="442"/>
      <c r="L27" s="462">
        <v>1</v>
      </c>
      <c r="M27" s="463"/>
      <c r="N27" s="463"/>
      <c r="O27" s="463"/>
      <c r="P27" s="505"/>
      <c r="Q27" s="462">
        <v>6210</v>
      </c>
      <c r="R27" s="463"/>
      <c r="S27" s="463"/>
      <c r="T27" s="463"/>
      <c r="U27" s="463"/>
      <c r="V27" s="505"/>
      <c r="W27" s="557"/>
      <c r="X27" s="558"/>
      <c r="Y27" s="559"/>
      <c r="Z27" s="461" t="s">
        <v>180</v>
      </c>
      <c r="AA27" s="441"/>
      <c r="AB27" s="441"/>
      <c r="AC27" s="441"/>
      <c r="AD27" s="441"/>
      <c r="AE27" s="441"/>
      <c r="AF27" s="441"/>
      <c r="AG27" s="442"/>
      <c r="AH27" s="462">
        <v>30</v>
      </c>
      <c r="AI27" s="463"/>
      <c r="AJ27" s="463"/>
      <c r="AK27" s="463"/>
      <c r="AL27" s="505"/>
      <c r="AM27" s="462">
        <v>95748</v>
      </c>
      <c r="AN27" s="463"/>
      <c r="AO27" s="463"/>
      <c r="AP27" s="463"/>
      <c r="AQ27" s="463"/>
      <c r="AR27" s="505"/>
      <c r="AS27" s="462">
        <v>3192</v>
      </c>
      <c r="AT27" s="463"/>
      <c r="AU27" s="463"/>
      <c r="AV27" s="463"/>
      <c r="AW27" s="463"/>
      <c r="AX27" s="464"/>
      <c r="AY27" s="506" t="s">
        <v>181</v>
      </c>
      <c r="AZ27" s="507"/>
      <c r="BA27" s="507"/>
      <c r="BB27" s="507"/>
      <c r="BC27" s="507"/>
      <c r="BD27" s="507"/>
      <c r="BE27" s="507"/>
      <c r="BF27" s="507"/>
      <c r="BG27" s="507"/>
      <c r="BH27" s="507"/>
      <c r="BI27" s="507"/>
      <c r="BJ27" s="507"/>
      <c r="BK27" s="507"/>
      <c r="BL27" s="507"/>
      <c r="BM27" s="508"/>
      <c r="BN27" s="530" t="s">
        <v>178</v>
      </c>
      <c r="BO27" s="531"/>
      <c r="BP27" s="531"/>
      <c r="BQ27" s="531"/>
      <c r="BR27" s="531"/>
      <c r="BS27" s="531"/>
      <c r="BT27" s="531"/>
      <c r="BU27" s="532"/>
      <c r="BV27" s="530" t="s">
        <v>178</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182</v>
      </c>
      <c r="F28" s="441"/>
      <c r="G28" s="441"/>
      <c r="H28" s="441"/>
      <c r="I28" s="441"/>
      <c r="J28" s="441"/>
      <c r="K28" s="442"/>
      <c r="L28" s="462">
        <v>1</v>
      </c>
      <c r="M28" s="463"/>
      <c r="N28" s="463"/>
      <c r="O28" s="463"/>
      <c r="P28" s="505"/>
      <c r="Q28" s="462">
        <v>5715</v>
      </c>
      <c r="R28" s="463"/>
      <c r="S28" s="463"/>
      <c r="T28" s="463"/>
      <c r="U28" s="463"/>
      <c r="V28" s="505"/>
      <c r="W28" s="557"/>
      <c r="X28" s="558"/>
      <c r="Y28" s="559"/>
      <c r="Z28" s="461" t="s">
        <v>183</v>
      </c>
      <c r="AA28" s="441"/>
      <c r="AB28" s="441"/>
      <c r="AC28" s="441"/>
      <c r="AD28" s="441"/>
      <c r="AE28" s="441"/>
      <c r="AF28" s="441"/>
      <c r="AG28" s="442"/>
      <c r="AH28" s="462" t="s">
        <v>178</v>
      </c>
      <c r="AI28" s="463"/>
      <c r="AJ28" s="463"/>
      <c r="AK28" s="463"/>
      <c r="AL28" s="505"/>
      <c r="AM28" s="462" t="s">
        <v>184</v>
      </c>
      <c r="AN28" s="463"/>
      <c r="AO28" s="463"/>
      <c r="AP28" s="463"/>
      <c r="AQ28" s="463"/>
      <c r="AR28" s="505"/>
      <c r="AS28" s="462" t="s">
        <v>129</v>
      </c>
      <c r="AT28" s="463"/>
      <c r="AU28" s="463"/>
      <c r="AV28" s="463"/>
      <c r="AW28" s="463"/>
      <c r="AX28" s="464"/>
      <c r="AY28" s="565" t="s">
        <v>185</v>
      </c>
      <c r="AZ28" s="566"/>
      <c r="BA28" s="566"/>
      <c r="BB28" s="567"/>
      <c r="BC28" s="371" t="s">
        <v>48</v>
      </c>
      <c r="BD28" s="372"/>
      <c r="BE28" s="372"/>
      <c r="BF28" s="372"/>
      <c r="BG28" s="372"/>
      <c r="BH28" s="372"/>
      <c r="BI28" s="372"/>
      <c r="BJ28" s="372"/>
      <c r="BK28" s="372"/>
      <c r="BL28" s="372"/>
      <c r="BM28" s="373"/>
      <c r="BN28" s="374">
        <v>4107341</v>
      </c>
      <c r="BO28" s="375"/>
      <c r="BP28" s="375"/>
      <c r="BQ28" s="375"/>
      <c r="BR28" s="375"/>
      <c r="BS28" s="375"/>
      <c r="BT28" s="375"/>
      <c r="BU28" s="376"/>
      <c r="BV28" s="374">
        <v>3916879</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186</v>
      </c>
      <c r="F29" s="441"/>
      <c r="G29" s="441"/>
      <c r="H29" s="441"/>
      <c r="I29" s="441"/>
      <c r="J29" s="441"/>
      <c r="K29" s="442"/>
      <c r="L29" s="462">
        <v>13</v>
      </c>
      <c r="M29" s="463"/>
      <c r="N29" s="463"/>
      <c r="O29" s="463"/>
      <c r="P29" s="505"/>
      <c r="Q29" s="462">
        <v>5400</v>
      </c>
      <c r="R29" s="463"/>
      <c r="S29" s="463"/>
      <c r="T29" s="463"/>
      <c r="U29" s="463"/>
      <c r="V29" s="505"/>
      <c r="W29" s="560"/>
      <c r="X29" s="561"/>
      <c r="Y29" s="562"/>
      <c r="Z29" s="461" t="s">
        <v>187</v>
      </c>
      <c r="AA29" s="441"/>
      <c r="AB29" s="441"/>
      <c r="AC29" s="441"/>
      <c r="AD29" s="441"/>
      <c r="AE29" s="441"/>
      <c r="AF29" s="441"/>
      <c r="AG29" s="442"/>
      <c r="AH29" s="462">
        <v>482</v>
      </c>
      <c r="AI29" s="463"/>
      <c r="AJ29" s="463"/>
      <c r="AK29" s="463"/>
      <c r="AL29" s="505"/>
      <c r="AM29" s="462">
        <v>1558420</v>
      </c>
      <c r="AN29" s="463"/>
      <c r="AO29" s="463"/>
      <c r="AP29" s="463"/>
      <c r="AQ29" s="463"/>
      <c r="AR29" s="505"/>
      <c r="AS29" s="462">
        <v>3233</v>
      </c>
      <c r="AT29" s="463"/>
      <c r="AU29" s="463"/>
      <c r="AV29" s="463"/>
      <c r="AW29" s="463"/>
      <c r="AX29" s="464"/>
      <c r="AY29" s="568"/>
      <c r="AZ29" s="569"/>
      <c r="BA29" s="569"/>
      <c r="BB29" s="570"/>
      <c r="BC29" s="445" t="s">
        <v>188</v>
      </c>
      <c r="BD29" s="446"/>
      <c r="BE29" s="446"/>
      <c r="BF29" s="446"/>
      <c r="BG29" s="446"/>
      <c r="BH29" s="446"/>
      <c r="BI29" s="446"/>
      <c r="BJ29" s="446"/>
      <c r="BK29" s="446"/>
      <c r="BL29" s="446"/>
      <c r="BM29" s="447"/>
      <c r="BN29" s="411">
        <v>984790</v>
      </c>
      <c r="BO29" s="412"/>
      <c r="BP29" s="412"/>
      <c r="BQ29" s="412"/>
      <c r="BR29" s="412"/>
      <c r="BS29" s="412"/>
      <c r="BT29" s="412"/>
      <c r="BU29" s="413"/>
      <c r="BV29" s="411">
        <v>653769</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189</v>
      </c>
      <c r="X30" s="579"/>
      <c r="Y30" s="579"/>
      <c r="Z30" s="579"/>
      <c r="AA30" s="579"/>
      <c r="AB30" s="579"/>
      <c r="AC30" s="579"/>
      <c r="AD30" s="579"/>
      <c r="AE30" s="579"/>
      <c r="AF30" s="579"/>
      <c r="AG30" s="580"/>
      <c r="AH30" s="538">
        <v>98.3</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2366761</v>
      </c>
      <c r="BO30" s="531"/>
      <c r="BP30" s="531"/>
      <c r="BQ30" s="531"/>
      <c r="BR30" s="531"/>
      <c r="BS30" s="531"/>
      <c r="BT30" s="531"/>
      <c r="BU30" s="532"/>
      <c r="BV30" s="530">
        <v>2057941</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190</v>
      </c>
      <c r="D32" s="574"/>
      <c r="E32" s="574"/>
      <c r="F32" s="574"/>
      <c r="G32" s="574"/>
      <c r="H32" s="574"/>
      <c r="I32" s="574"/>
      <c r="J32" s="574"/>
      <c r="K32" s="574"/>
      <c r="L32" s="574"/>
      <c r="M32" s="574"/>
      <c r="N32" s="574"/>
      <c r="O32" s="574"/>
      <c r="P32" s="574"/>
      <c r="Q32" s="574"/>
      <c r="R32" s="574"/>
      <c r="S32" s="574"/>
      <c r="U32" s="415" t="s">
        <v>191</v>
      </c>
      <c r="V32" s="415"/>
      <c r="W32" s="415"/>
      <c r="X32" s="415"/>
      <c r="Y32" s="415"/>
      <c r="Z32" s="415"/>
      <c r="AA32" s="415"/>
      <c r="AB32" s="415"/>
      <c r="AC32" s="415"/>
      <c r="AD32" s="415"/>
      <c r="AE32" s="415"/>
      <c r="AF32" s="415"/>
      <c r="AG32" s="415"/>
      <c r="AH32" s="415"/>
      <c r="AI32" s="415"/>
      <c r="AJ32" s="415"/>
      <c r="AK32" s="415"/>
      <c r="AM32" s="415" t="s">
        <v>192</v>
      </c>
      <c r="AN32" s="415"/>
      <c r="AO32" s="415"/>
      <c r="AP32" s="415"/>
      <c r="AQ32" s="415"/>
      <c r="AR32" s="415"/>
      <c r="AS32" s="415"/>
      <c r="AT32" s="415"/>
      <c r="AU32" s="415"/>
      <c r="AV32" s="415"/>
      <c r="AW32" s="415"/>
      <c r="AX32" s="415"/>
      <c r="AY32" s="415"/>
      <c r="AZ32" s="415"/>
      <c r="BA32" s="415"/>
      <c r="BB32" s="415"/>
      <c r="BC32" s="415"/>
      <c r="BE32" s="415" t="s">
        <v>193</v>
      </c>
      <c r="BF32" s="415"/>
      <c r="BG32" s="415"/>
      <c r="BH32" s="415"/>
      <c r="BI32" s="415"/>
      <c r="BJ32" s="415"/>
      <c r="BK32" s="415"/>
      <c r="BL32" s="415"/>
      <c r="BM32" s="415"/>
      <c r="BN32" s="415"/>
      <c r="BO32" s="415"/>
      <c r="BP32" s="415"/>
      <c r="BQ32" s="415"/>
      <c r="BR32" s="415"/>
      <c r="BS32" s="415"/>
      <c r="BT32" s="415"/>
      <c r="BU32" s="415"/>
      <c r="BW32" s="415" t="s">
        <v>194</v>
      </c>
      <c r="BX32" s="415"/>
      <c r="BY32" s="415"/>
      <c r="BZ32" s="415"/>
      <c r="CA32" s="415"/>
      <c r="CB32" s="415"/>
      <c r="CC32" s="415"/>
      <c r="CD32" s="415"/>
      <c r="CE32" s="415"/>
      <c r="CF32" s="415"/>
      <c r="CG32" s="415"/>
      <c r="CH32" s="415"/>
      <c r="CI32" s="415"/>
      <c r="CJ32" s="415"/>
      <c r="CK32" s="415"/>
      <c r="CL32" s="415"/>
      <c r="CM32" s="415"/>
      <c r="CO32" s="415" t="s">
        <v>195</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196</v>
      </c>
      <c r="D33" s="435"/>
      <c r="E33" s="400" t="s">
        <v>197</v>
      </c>
      <c r="F33" s="400"/>
      <c r="G33" s="400"/>
      <c r="H33" s="400"/>
      <c r="I33" s="400"/>
      <c r="J33" s="400"/>
      <c r="K33" s="400"/>
      <c r="L33" s="400"/>
      <c r="M33" s="400"/>
      <c r="N33" s="400"/>
      <c r="O33" s="400"/>
      <c r="P33" s="400"/>
      <c r="Q33" s="400"/>
      <c r="R33" s="400"/>
      <c r="S33" s="400"/>
      <c r="T33" s="203"/>
      <c r="U33" s="435" t="s">
        <v>198</v>
      </c>
      <c r="V33" s="435"/>
      <c r="W33" s="400" t="s">
        <v>199</v>
      </c>
      <c r="X33" s="400"/>
      <c r="Y33" s="400"/>
      <c r="Z33" s="400"/>
      <c r="AA33" s="400"/>
      <c r="AB33" s="400"/>
      <c r="AC33" s="400"/>
      <c r="AD33" s="400"/>
      <c r="AE33" s="400"/>
      <c r="AF33" s="400"/>
      <c r="AG33" s="400"/>
      <c r="AH33" s="400"/>
      <c r="AI33" s="400"/>
      <c r="AJ33" s="400"/>
      <c r="AK33" s="400"/>
      <c r="AL33" s="203"/>
      <c r="AM33" s="435" t="s">
        <v>198</v>
      </c>
      <c r="AN33" s="435"/>
      <c r="AO33" s="400" t="s">
        <v>197</v>
      </c>
      <c r="AP33" s="400"/>
      <c r="AQ33" s="400"/>
      <c r="AR33" s="400"/>
      <c r="AS33" s="400"/>
      <c r="AT33" s="400"/>
      <c r="AU33" s="400"/>
      <c r="AV33" s="400"/>
      <c r="AW33" s="400"/>
      <c r="AX33" s="400"/>
      <c r="AY33" s="400"/>
      <c r="AZ33" s="400"/>
      <c r="BA33" s="400"/>
      <c r="BB33" s="400"/>
      <c r="BC33" s="400"/>
      <c r="BD33" s="204"/>
      <c r="BE33" s="400" t="s">
        <v>200</v>
      </c>
      <c r="BF33" s="400"/>
      <c r="BG33" s="400" t="s">
        <v>201</v>
      </c>
      <c r="BH33" s="400"/>
      <c r="BI33" s="400"/>
      <c r="BJ33" s="400"/>
      <c r="BK33" s="400"/>
      <c r="BL33" s="400"/>
      <c r="BM33" s="400"/>
      <c r="BN33" s="400"/>
      <c r="BO33" s="400"/>
      <c r="BP33" s="400"/>
      <c r="BQ33" s="400"/>
      <c r="BR33" s="400"/>
      <c r="BS33" s="400"/>
      <c r="BT33" s="400"/>
      <c r="BU33" s="400"/>
      <c r="BV33" s="204"/>
      <c r="BW33" s="435" t="s">
        <v>200</v>
      </c>
      <c r="BX33" s="435"/>
      <c r="BY33" s="400" t="s">
        <v>202</v>
      </c>
      <c r="BZ33" s="400"/>
      <c r="CA33" s="400"/>
      <c r="CB33" s="400"/>
      <c r="CC33" s="400"/>
      <c r="CD33" s="400"/>
      <c r="CE33" s="400"/>
      <c r="CF33" s="400"/>
      <c r="CG33" s="400"/>
      <c r="CH33" s="400"/>
      <c r="CI33" s="400"/>
      <c r="CJ33" s="400"/>
      <c r="CK33" s="400"/>
      <c r="CL33" s="400"/>
      <c r="CM33" s="400"/>
      <c r="CN33" s="203"/>
      <c r="CO33" s="435" t="s">
        <v>198</v>
      </c>
      <c r="CP33" s="435"/>
      <c r="CQ33" s="400" t="s">
        <v>203</v>
      </c>
      <c r="CR33" s="400"/>
      <c r="CS33" s="400"/>
      <c r="CT33" s="400"/>
      <c r="CU33" s="400"/>
      <c r="CV33" s="400"/>
      <c r="CW33" s="400"/>
      <c r="CX33" s="400"/>
      <c r="CY33" s="400"/>
      <c r="CZ33" s="400"/>
      <c r="DA33" s="400"/>
      <c r="DB33" s="400"/>
      <c r="DC33" s="400"/>
      <c r="DD33" s="400"/>
      <c r="DE33" s="400"/>
      <c r="DF33" s="203"/>
      <c r="DG33" s="600" t="s">
        <v>204</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6</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tr">
        <f>IF('各会計、関係団体の財政状況及び健全化判断比率'!B68="","",'各会計、関係団体の財政状況及び健全化判断比率'!B68)</f>
        <v>四條畷市交野市清掃施設組合</v>
      </c>
      <c r="BZ34" s="602"/>
      <c r="CA34" s="602"/>
      <c r="CB34" s="602"/>
      <c r="CC34" s="602"/>
      <c r="CD34" s="602"/>
      <c r="CE34" s="602"/>
      <c r="CF34" s="602"/>
      <c r="CG34" s="602"/>
      <c r="CH34" s="602"/>
      <c r="CI34" s="602"/>
      <c r="CJ34" s="602"/>
      <c r="CK34" s="602"/>
      <c r="CL34" s="602"/>
      <c r="CM34" s="602"/>
      <c r="CN34" s="178"/>
      <c r="CO34" s="601">
        <f>IF(CQ34="","",MAX(C34:D43,U34:V43,AM34:AN43,BE34:BF43,BW34:BX43)+1)</f>
        <v>14</v>
      </c>
      <c r="CP34" s="601"/>
      <c r="CQ34" s="602" t="str">
        <f>IF('各会計、関係団体の財政状況及び健全化判断比率'!BS7="","",'各会計、関係団体の財政状況及び健全化判断比率'!BS7)</f>
        <v>交野市土地開発公社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公共用地先行取得事業特別会計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f t="shared" ref="AM35:AM43" si="0">IF(AO35="","",AM34+1)</f>
        <v>7</v>
      </c>
      <c r="AN35" s="601"/>
      <c r="AO35" s="602" t="str">
        <f>IF('各会計、関係団体の財政状況及び健全化判断比率'!B32="","",'各会計、関係団体の財政状況及び健全化判断比率'!B32)</f>
        <v>下水道事業会計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tr">
        <f>IF('各会計、関係団体の財政状況及び健全化判断比率'!B69="","",'各会計、関係団体の財政状況及び健全化判断比率'!B69)</f>
        <v>北河内４市リサイクル施設組合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10</v>
      </c>
      <c r="BX36" s="601"/>
      <c r="BY36" s="602" t="str">
        <f>IF('各会計、関係団体の財政状況及び健全化判断比率'!B70="","",'各会計、関係団体の財政状況及び健全化判断比率'!B70)</f>
        <v>大阪府後期高齢者医療広域連合（一般会計）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11</v>
      </c>
      <c r="BX37" s="601"/>
      <c r="BY37" s="602" t="str">
        <f>IF('各会計、関係団体の財政状況及び健全化判断比率'!B71="","",'各会計、関係団体の財政状況及び健全化判断比率'!B71)</f>
        <v>大阪府後期高齢者医療広域連合（後期高齢者医療特別会計）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12</v>
      </c>
      <c r="BX38" s="601"/>
      <c r="BY38" s="602" t="str">
        <f>IF('各会計、関係団体の財政状況及び健全化判断比率'!B72="","",'各会計、関係団体の財政状況及び健全化判断比率'!B72)</f>
        <v>大阪広域水道企業団水道事業会計（水道用水供給事業）</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13</v>
      </c>
      <c r="BX39" s="601"/>
      <c r="BY39" s="602" t="str">
        <f>IF('各会計、関係団体の財政状況及び健全化判断比率'!B73="","",'各会計、関係団体の財政状況及び健全化判断比率'!B73)</f>
        <v>大阪広域水道企業団水道事業会計（工業用水道事業会計）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04" t="s">
        <v>206</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207</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208</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209</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210</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211</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212</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0" t="s">
        <v>564</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0" t="s">
        <v>527</v>
      </c>
      <c r="D34" s="1180"/>
      <c r="E34" s="1181"/>
      <c r="F34" s="32">
        <v>19.93</v>
      </c>
      <c r="G34" s="33">
        <v>18.899999999999999</v>
      </c>
      <c r="H34" s="33">
        <v>18.55</v>
      </c>
      <c r="I34" s="33">
        <v>17.309999999999999</v>
      </c>
      <c r="J34" s="34">
        <v>14.99</v>
      </c>
      <c r="K34" s="22"/>
      <c r="L34" s="22"/>
      <c r="M34" s="22"/>
      <c r="N34" s="22"/>
      <c r="O34" s="22"/>
      <c r="P34" s="22"/>
    </row>
    <row r="35" spans="1:16" ht="39" customHeight="1" x14ac:dyDescent="0.15">
      <c r="A35" s="22"/>
      <c r="B35" s="35"/>
      <c r="C35" s="1174" t="s">
        <v>528</v>
      </c>
      <c r="D35" s="1175"/>
      <c r="E35" s="1176"/>
      <c r="F35" s="36">
        <v>2.2599999999999998</v>
      </c>
      <c r="G35" s="37">
        <v>2.83</v>
      </c>
      <c r="H35" s="37">
        <v>1.25</v>
      </c>
      <c r="I35" s="37">
        <v>2.5</v>
      </c>
      <c r="J35" s="38">
        <v>2.78</v>
      </c>
      <c r="K35" s="22"/>
      <c r="L35" s="22"/>
      <c r="M35" s="22"/>
      <c r="N35" s="22"/>
      <c r="O35" s="22"/>
      <c r="P35" s="22"/>
    </row>
    <row r="36" spans="1:16" ht="39" customHeight="1" x14ac:dyDescent="0.15">
      <c r="A36" s="22"/>
      <c r="B36" s="35"/>
      <c r="C36" s="1174" t="s">
        <v>529</v>
      </c>
      <c r="D36" s="1175"/>
      <c r="E36" s="1176"/>
      <c r="F36" s="36" t="s">
        <v>480</v>
      </c>
      <c r="G36" s="37" t="s">
        <v>480</v>
      </c>
      <c r="H36" s="37">
        <v>1.1200000000000001</v>
      </c>
      <c r="I36" s="37">
        <v>3.13</v>
      </c>
      <c r="J36" s="38">
        <v>2.33</v>
      </c>
      <c r="K36" s="22"/>
      <c r="L36" s="22"/>
      <c r="M36" s="22"/>
      <c r="N36" s="22"/>
      <c r="O36" s="22"/>
      <c r="P36" s="22"/>
    </row>
    <row r="37" spans="1:16" ht="39" customHeight="1" x14ac:dyDescent="0.15">
      <c r="A37" s="22"/>
      <c r="B37" s="35"/>
      <c r="C37" s="1174" t="s">
        <v>530</v>
      </c>
      <c r="D37" s="1175"/>
      <c r="E37" s="1176"/>
      <c r="F37" s="36">
        <v>3.31</v>
      </c>
      <c r="G37" s="37">
        <v>2.0099999999999998</v>
      </c>
      <c r="H37" s="37">
        <v>1.5</v>
      </c>
      <c r="I37" s="37">
        <v>1.36</v>
      </c>
      <c r="J37" s="38">
        <v>1.1100000000000001</v>
      </c>
      <c r="K37" s="22"/>
      <c r="L37" s="22"/>
      <c r="M37" s="22"/>
      <c r="N37" s="22"/>
      <c r="O37" s="22"/>
      <c r="P37" s="22"/>
    </row>
    <row r="38" spans="1:16" ht="39" customHeight="1" x14ac:dyDescent="0.15">
      <c r="A38" s="22"/>
      <c r="B38" s="35"/>
      <c r="C38" s="1174" t="s">
        <v>531</v>
      </c>
      <c r="D38" s="1175"/>
      <c r="E38" s="1176"/>
      <c r="F38" s="36">
        <v>1.61</v>
      </c>
      <c r="G38" s="37">
        <v>1.04</v>
      </c>
      <c r="H38" s="37">
        <v>1.1100000000000001</v>
      </c>
      <c r="I38" s="37">
        <v>0.98</v>
      </c>
      <c r="J38" s="38">
        <v>0.67</v>
      </c>
      <c r="K38" s="22"/>
      <c r="L38" s="22"/>
      <c r="M38" s="22"/>
      <c r="N38" s="22"/>
      <c r="O38" s="22"/>
      <c r="P38" s="22"/>
    </row>
    <row r="39" spans="1:16" ht="39" customHeight="1" x14ac:dyDescent="0.15">
      <c r="A39" s="22"/>
      <c r="B39" s="35"/>
      <c r="C39" s="1174" t="s">
        <v>532</v>
      </c>
      <c r="D39" s="1175"/>
      <c r="E39" s="1176"/>
      <c r="F39" s="36">
        <v>0.28000000000000003</v>
      </c>
      <c r="G39" s="37">
        <v>0.43</v>
      </c>
      <c r="H39" s="37">
        <v>0.25</v>
      </c>
      <c r="I39" s="37">
        <v>0</v>
      </c>
      <c r="J39" s="38">
        <v>0.39</v>
      </c>
      <c r="K39" s="22"/>
      <c r="L39" s="22"/>
      <c r="M39" s="22"/>
      <c r="N39" s="22"/>
      <c r="O39" s="22"/>
      <c r="P39" s="22"/>
    </row>
    <row r="40" spans="1:16" ht="39" customHeight="1" x14ac:dyDescent="0.15">
      <c r="A40" s="22"/>
      <c r="B40" s="35"/>
      <c r="C40" s="1174" t="s">
        <v>533</v>
      </c>
      <c r="D40" s="1175"/>
      <c r="E40" s="1176"/>
      <c r="F40" s="36">
        <v>0</v>
      </c>
      <c r="G40" s="37">
        <v>0</v>
      </c>
      <c r="H40" s="37">
        <v>0</v>
      </c>
      <c r="I40" s="37">
        <v>0</v>
      </c>
      <c r="J40" s="38">
        <v>0</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534</v>
      </c>
      <c r="D42" s="1175"/>
      <c r="E42" s="1176"/>
      <c r="F42" s="36" t="s">
        <v>480</v>
      </c>
      <c r="G42" s="37" t="s">
        <v>480</v>
      </c>
      <c r="H42" s="37" t="s">
        <v>480</v>
      </c>
      <c r="I42" s="37" t="s">
        <v>480</v>
      </c>
      <c r="J42" s="38" t="s">
        <v>480</v>
      </c>
      <c r="K42" s="22"/>
      <c r="L42" s="22"/>
      <c r="M42" s="22"/>
      <c r="N42" s="22"/>
      <c r="O42" s="22"/>
      <c r="P42" s="22"/>
    </row>
    <row r="43" spans="1:16" ht="39" customHeight="1" thickBot="1" x14ac:dyDescent="0.2">
      <c r="A43" s="22"/>
      <c r="B43" s="40"/>
      <c r="C43" s="1177" t="s">
        <v>535</v>
      </c>
      <c r="D43" s="1178"/>
      <c r="E43" s="1179"/>
      <c r="F43" s="41">
        <v>0.61</v>
      </c>
      <c r="G43" s="42">
        <v>0.39</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VEeQxhP/pChjDCRtDhslBZp+s2MR7FBat80QVZl93WXHSRe4pdtuS8+ZdgZjDtrKmZVvLK3JWeSpI0a3j2lwg==" saltValue="6DoOAUnEcr8IP3CAIXqb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election activeCell="L52" sqref="L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2955</v>
      </c>
      <c r="L45" s="60">
        <v>2822</v>
      </c>
      <c r="M45" s="60">
        <v>2921</v>
      </c>
      <c r="N45" s="60">
        <v>2930</v>
      </c>
      <c r="O45" s="61">
        <v>2664</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480</v>
      </c>
      <c r="L46" s="64" t="s">
        <v>480</v>
      </c>
      <c r="M46" s="64" t="s">
        <v>480</v>
      </c>
      <c r="N46" s="64" t="s">
        <v>480</v>
      </c>
      <c r="O46" s="65" t="s">
        <v>480</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480</v>
      </c>
      <c r="L47" s="64" t="s">
        <v>480</v>
      </c>
      <c r="M47" s="64" t="s">
        <v>480</v>
      </c>
      <c r="N47" s="64" t="s">
        <v>480</v>
      </c>
      <c r="O47" s="65" t="s">
        <v>480</v>
      </c>
      <c r="P47" s="48"/>
      <c r="Q47" s="48"/>
      <c r="R47" s="48"/>
      <c r="S47" s="48"/>
      <c r="T47" s="48"/>
      <c r="U47" s="48"/>
    </row>
    <row r="48" spans="1:21" ht="30.75" customHeight="1" x14ac:dyDescent="0.15">
      <c r="A48" s="48"/>
      <c r="B48" s="1184"/>
      <c r="C48" s="1185"/>
      <c r="D48" s="62"/>
      <c r="E48" s="1190" t="s">
        <v>15</v>
      </c>
      <c r="F48" s="1190"/>
      <c r="G48" s="1190"/>
      <c r="H48" s="1190"/>
      <c r="I48" s="1190"/>
      <c r="J48" s="1191"/>
      <c r="K48" s="63">
        <v>116</v>
      </c>
      <c r="L48" s="64">
        <v>109</v>
      </c>
      <c r="M48" s="64">
        <v>69</v>
      </c>
      <c r="N48" s="64">
        <v>74</v>
      </c>
      <c r="O48" s="65">
        <v>78</v>
      </c>
      <c r="P48" s="48"/>
      <c r="Q48" s="48"/>
      <c r="R48" s="48"/>
      <c r="S48" s="48"/>
      <c r="T48" s="48"/>
      <c r="U48" s="48"/>
    </row>
    <row r="49" spans="1:21" ht="30.75" customHeight="1" x14ac:dyDescent="0.15">
      <c r="A49" s="48"/>
      <c r="B49" s="1184"/>
      <c r="C49" s="1185"/>
      <c r="D49" s="62"/>
      <c r="E49" s="1190" t="s">
        <v>16</v>
      </c>
      <c r="F49" s="1190"/>
      <c r="G49" s="1190"/>
      <c r="H49" s="1190"/>
      <c r="I49" s="1190"/>
      <c r="J49" s="1191"/>
      <c r="K49" s="63">
        <v>25</v>
      </c>
      <c r="L49" s="64">
        <v>172</v>
      </c>
      <c r="M49" s="64">
        <v>389</v>
      </c>
      <c r="N49" s="64">
        <v>381</v>
      </c>
      <c r="O49" s="65">
        <v>402</v>
      </c>
      <c r="P49" s="48"/>
      <c r="Q49" s="48"/>
      <c r="R49" s="48"/>
      <c r="S49" s="48"/>
      <c r="T49" s="48"/>
      <c r="U49" s="48"/>
    </row>
    <row r="50" spans="1:21" ht="30.75" customHeight="1" x14ac:dyDescent="0.15">
      <c r="A50" s="48"/>
      <c r="B50" s="1184"/>
      <c r="C50" s="1185"/>
      <c r="D50" s="62"/>
      <c r="E50" s="1190" t="s">
        <v>17</v>
      </c>
      <c r="F50" s="1190"/>
      <c r="G50" s="1190"/>
      <c r="H50" s="1190"/>
      <c r="I50" s="1190"/>
      <c r="J50" s="1191"/>
      <c r="K50" s="63" t="s">
        <v>480</v>
      </c>
      <c r="L50" s="64" t="s">
        <v>480</v>
      </c>
      <c r="M50" s="64" t="s">
        <v>480</v>
      </c>
      <c r="N50" s="64" t="s">
        <v>480</v>
      </c>
      <c r="O50" s="65" t="s">
        <v>480</v>
      </c>
      <c r="P50" s="48"/>
      <c r="Q50" s="48"/>
      <c r="R50" s="48"/>
      <c r="S50" s="48"/>
      <c r="T50" s="48"/>
      <c r="U50" s="48"/>
    </row>
    <row r="51" spans="1:21" ht="30.75" customHeight="1" x14ac:dyDescent="0.15">
      <c r="A51" s="48"/>
      <c r="B51" s="1186"/>
      <c r="C51" s="1187"/>
      <c r="D51" s="66"/>
      <c r="E51" s="1190" t="s">
        <v>18</v>
      </c>
      <c r="F51" s="1190"/>
      <c r="G51" s="1190"/>
      <c r="H51" s="1190"/>
      <c r="I51" s="1190"/>
      <c r="J51" s="1191"/>
      <c r="K51" s="63" t="s">
        <v>480</v>
      </c>
      <c r="L51" s="64" t="s">
        <v>480</v>
      </c>
      <c r="M51" s="64" t="s">
        <v>480</v>
      </c>
      <c r="N51" s="64" t="s">
        <v>480</v>
      </c>
      <c r="O51" s="65" t="s">
        <v>480</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1844</v>
      </c>
      <c r="L52" s="64">
        <v>1944</v>
      </c>
      <c r="M52" s="64">
        <v>2096</v>
      </c>
      <c r="N52" s="64">
        <v>2061</v>
      </c>
      <c r="O52" s="65">
        <v>2090</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1252</v>
      </c>
      <c r="L53" s="69">
        <v>1159</v>
      </c>
      <c r="M53" s="69">
        <v>1283</v>
      </c>
      <c r="N53" s="69">
        <v>1324</v>
      </c>
      <c r="O53" s="70">
        <v>1054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536</v>
      </c>
      <c r="P55" s="48"/>
      <c r="Q55" s="48"/>
      <c r="R55" s="48"/>
      <c r="S55" s="48"/>
      <c r="T55" s="48"/>
      <c r="U55" s="48"/>
    </row>
    <row r="56" spans="1:21" ht="31.5" customHeight="1" thickBot="1" x14ac:dyDescent="0.2">
      <c r="A56" s="48"/>
      <c r="B56" s="76"/>
      <c r="C56" s="77"/>
      <c r="D56" s="77"/>
      <c r="E56" s="78"/>
      <c r="F56" s="78"/>
      <c r="G56" s="78"/>
      <c r="H56" s="78"/>
      <c r="I56" s="78"/>
      <c r="J56" s="79" t="s">
        <v>2</v>
      </c>
      <c r="K56" s="80" t="s">
        <v>537</v>
      </c>
      <c r="L56" s="81" t="s">
        <v>538</v>
      </c>
      <c r="M56" s="81" t="s">
        <v>539</v>
      </c>
      <c r="N56" s="81" t="s">
        <v>540</v>
      </c>
      <c r="O56" s="82" t="s">
        <v>541</v>
      </c>
      <c r="P56" s="48"/>
      <c r="Q56" s="48"/>
      <c r="R56" s="48"/>
      <c r="S56" s="48"/>
      <c r="T56" s="48"/>
      <c r="U56" s="48"/>
    </row>
    <row r="57" spans="1:21" ht="31.5" customHeight="1" x14ac:dyDescent="0.15">
      <c r="B57" s="1198" t="s">
        <v>25</v>
      </c>
      <c r="C57" s="1199"/>
      <c r="D57" s="1202" t="s">
        <v>26</v>
      </c>
      <c r="E57" s="1203"/>
      <c r="F57" s="1203"/>
      <c r="G57" s="1203"/>
      <c r="H57" s="1203"/>
      <c r="I57" s="1203"/>
      <c r="J57" s="1204"/>
      <c r="K57" s="83" t="s">
        <v>555</v>
      </c>
      <c r="L57" s="84" t="s">
        <v>555</v>
      </c>
      <c r="M57" s="84" t="s">
        <v>555</v>
      </c>
      <c r="N57" s="84" t="s">
        <v>555</v>
      </c>
      <c r="O57" s="85" t="s">
        <v>557</v>
      </c>
    </row>
    <row r="58" spans="1:21" ht="31.5" customHeight="1" thickBot="1" x14ac:dyDescent="0.2">
      <c r="B58" s="1200"/>
      <c r="C58" s="1201"/>
      <c r="D58" s="1205" t="s">
        <v>27</v>
      </c>
      <c r="E58" s="1206"/>
      <c r="F58" s="1206"/>
      <c r="G58" s="1206"/>
      <c r="H58" s="1206"/>
      <c r="I58" s="1206"/>
      <c r="J58" s="1207"/>
      <c r="K58" s="86" t="s">
        <v>556</v>
      </c>
      <c r="L58" s="87" t="s">
        <v>555</v>
      </c>
      <c r="M58" s="87" t="s">
        <v>555</v>
      </c>
      <c r="N58" s="87" t="s">
        <v>555</v>
      </c>
      <c r="O58" s="88" t="s">
        <v>558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Ov8b8mxHhYSv6Te9mMYVHPwJQ9YPwOTdZ9bjImv0Zl6yWtOtyOsoOAgA8wOvku7toaLX7qi4YJYPcEQYbPfnw==" saltValue="SVWEpYFdnAazNvveae+y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521</v>
      </c>
      <c r="J40" s="100" t="s">
        <v>522</v>
      </c>
      <c r="K40" s="100" t="s">
        <v>523</v>
      </c>
      <c r="L40" s="100" t="s">
        <v>524</v>
      </c>
      <c r="M40" s="101" t="s">
        <v>525</v>
      </c>
    </row>
    <row r="41" spans="2:13" ht="27.75" customHeight="1" x14ac:dyDescent="0.15">
      <c r="B41" s="1208" t="s">
        <v>30</v>
      </c>
      <c r="C41" s="1209"/>
      <c r="D41" s="102"/>
      <c r="E41" s="1214" t="s">
        <v>31</v>
      </c>
      <c r="F41" s="1214"/>
      <c r="G41" s="1214"/>
      <c r="H41" s="1215"/>
      <c r="I41" s="351">
        <v>28997</v>
      </c>
      <c r="J41" s="352">
        <v>28629</v>
      </c>
      <c r="K41" s="352">
        <v>28302</v>
      </c>
      <c r="L41" s="352">
        <v>28228</v>
      </c>
      <c r="M41" s="353">
        <v>28366</v>
      </c>
    </row>
    <row r="42" spans="2:13" ht="27.75" customHeight="1" x14ac:dyDescent="0.15">
      <c r="B42" s="1210"/>
      <c r="C42" s="1211"/>
      <c r="D42" s="103"/>
      <c r="E42" s="1216" t="s">
        <v>32</v>
      </c>
      <c r="F42" s="1216"/>
      <c r="G42" s="1216"/>
      <c r="H42" s="1217"/>
      <c r="I42" s="354">
        <v>9042</v>
      </c>
      <c r="J42" s="355">
        <v>8243</v>
      </c>
      <c r="K42" s="355">
        <v>7599</v>
      </c>
      <c r="L42" s="355">
        <v>6999</v>
      </c>
      <c r="M42" s="356">
        <v>6123</v>
      </c>
    </row>
    <row r="43" spans="2:13" ht="27.75" customHeight="1" x14ac:dyDescent="0.15">
      <c r="B43" s="1210"/>
      <c r="C43" s="1211"/>
      <c r="D43" s="103"/>
      <c r="E43" s="1216" t="s">
        <v>33</v>
      </c>
      <c r="F43" s="1216"/>
      <c r="G43" s="1216"/>
      <c r="H43" s="1217"/>
      <c r="I43" s="354">
        <v>1076</v>
      </c>
      <c r="J43" s="355">
        <v>1004</v>
      </c>
      <c r="K43" s="355">
        <v>798</v>
      </c>
      <c r="L43" s="355">
        <v>705</v>
      </c>
      <c r="M43" s="356">
        <v>665</v>
      </c>
    </row>
    <row r="44" spans="2:13" ht="27.75" customHeight="1" x14ac:dyDescent="0.15">
      <c r="B44" s="1210"/>
      <c r="C44" s="1211"/>
      <c r="D44" s="103"/>
      <c r="E44" s="1216" t="s">
        <v>34</v>
      </c>
      <c r="F44" s="1216"/>
      <c r="G44" s="1216"/>
      <c r="H44" s="1217"/>
      <c r="I44" s="354">
        <v>5251</v>
      </c>
      <c r="J44" s="355">
        <v>5121</v>
      </c>
      <c r="K44" s="355">
        <v>4742</v>
      </c>
      <c r="L44" s="355">
        <v>4346</v>
      </c>
      <c r="M44" s="356">
        <v>3940</v>
      </c>
    </row>
    <row r="45" spans="2:13" ht="27.75" customHeight="1" x14ac:dyDescent="0.15">
      <c r="B45" s="1210"/>
      <c r="C45" s="1211"/>
      <c r="D45" s="103"/>
      <c r="E45" s="1216" t="s">
        <v>35</v>
      </c>
      <c r="F45" s="1216"/>
      <c r="G45" s="1216"/>
      <c r="H45" s="1217"/>
      <c r="I45" s="354">
        <v>3443</v>
      </c>
      <c r="J45" s="355">
        <v>3491</v>
      </c>
      <c r="K45" s="355">
        <v>3563</v>
      </c>
      <c r="L45" s="355">
        <v>3695</v>
      </c>
      <c r="M45" s="356">
        <v>3982</v>
      </c>
    </row>
    <row r="46" spans="2:13" ht="27.75" customHeight="1" x14ac:dyDescent="0.15">
      <c r="B46" s="1210"/>
      <c r="C46" s="1211"/>
      <c r="D46" s="104"/>
      <c r="E46" s="1216" t="s">
        <v>36</v>
      </c>
      <c r="F46" s="1216"/>
      <c r="G46" s="1216"/>
      <c r="H46" s="1217"/>
      <c r="I46" s="354" t="s">
        <v>480</v>
      </c>
      <c r="J46" s="355" t="s">
        <v>480</v>
      </c>
      <c r="K46" s="355" t="s">
        <v>480</v>
      </c>
      <c r="L46" s="355" t="s">
        <v>480</v>
      </c>
      <c r="M46" s="356" t="s">
        <v>480</v>
      </c>
    </row>
    <row r="47" spans="2:13" ht="27.75" customHeight="1" x14ac:dyDescent="0.15">
      <c r="B47" s="1210"/>
      <c r="C47" s="1211"/>
      <c r="D47" s="105"/>
      <c r="E47" s="1218" t="s">
        <v>37</v>
      </c>
      <c r="F47" s="1219"/>
      <c r="G47" s="1219"/>
      <c r="H47" s="1220"/>
      <c r="I47" s="354" t="s">
        <v>480</v>
      </c>
      <c r="J47" s="355" t="s">
        <v>480</v>
      </c>
      <c r="K47" s="355" t="s">
        <v>480</v>
      </c>
      <c r="L47" s="355" t="s">
        <v>480</v>
      </c>
      <c r="M47" s="356" t="s">
        <v>480</v>
      </c>
    </row>
    <row r="48" spans="2:13" ht="27.75" customHeight="1" x14ac:dyDescent="0.15">
      <c r="B48" s="1210"/>
      <c r="C48" s="1211"/>
      <c r="D48" s="103"/>
      <c r="E48" s="1216" t="s">
        <v>38</v>
      </c>
      <c r="F48" s="1216"/>
      <c r="G48" s="1216"/>
      <c r="H48" s="1217"/>
      <c r="I48" s="354" t="s">
        <v>480</v>
      </c>
      <c r="J48" s="355" t="s">
        <v>480</v>
      </c>
      <c r="K48" s="355" t="s">
        <v>480</v>
      </c>
      <c r="L48" s="355" t="s">
        <v>480</v>
      </c>
      <c r="M48" s="356" t="s">
        <v>480</v>
      </c>
    </row>
    <row r="49" spans="2:13" ht="27.75" customHeight="1" x14ac:dyDescent="0.15">
      <c r="B49" s="1212"/>
      <c r="C49" s="1213"/>
      <c r="D49" s="103"/>
      <c r="E49" s="1216" t="s">
        <v>39</v>
      </c>
      <c r="F49" s="1216"/>
      <c r="G49" s="1216"/>
      <c r="H49" s="1217"/>
      <c r="I49" s="354" t="s">
        <v>480</v>
      </c>
      <c r="J49" s="355" t="s">
        <v>480</v>
      </c>
      <c r="K49" s="355" t="s">
        <v>480</v>
      </c>
      <c r="L49" s="355" t="s">
        <v>480</v>
      </c>
      <c r="M49" s="356" t="s">
        <v>480</v>
      </c>
    </row>
    <row r="50" spans="2:13" ht="27.75" customHeight="1" x14ac:dyDescent="0.15">
      <c r="B50" s="1221" t="s">
        <v>40</v>
      </c>
      <c r="C50" s="1222"/>
      <c r="D50" s="106"/>
      <c r="E50" s="1216" t="s">
        <v>41</v>
      </c>
      <c r="F50" s="1216"/>
      <c r="G50" s="1216"/>
      <c r="H50" s="1217"/>
      <c r="I50" s="354">
        <v>5978</v>
      </c>
      <c r="J50" s="355">
        <v>6647</v>
      </c>
      <c r="K50" s="355">
        <v>7112</v>
      </c>
      <c r="L50" s="355">
        <v>7297</v>
      </c>
      <c r="M50" s="356">
        <v>8226</v>
      </c>
    </row>
    <row r="51" spans="2:13" ht="27.75" customHeight="1" x14ac:dyDescent="0.15">
      <c r="B51" s="1210"/>
      <c r="C51" s="1211"/>
      <c r="D51" s="103"/>
      <c r="E51" s="1216" t="s">
        <v>42</v>
      </c>
      <c r="F51" s="1216"/>
      <c r="G51" s="1216"/>
      <c r="H51" s="1217"/>
      <c r="I51" s="354">
        <v>6988</v>
      </c>
      <c r="J51" s="355">
        <v>7241</v>
      </c>
      <c r="K51" s="355">
        <v>7442</v>
      </c>
      <c r="L51" s="355">
        <v>8221</v>
      </c>
      <c r="M51" s="356">
        <v>8199</v>
      </c>
    </row>
    <row r="52" spans="2:13" ht="27.75" customHeight="1" x14ac:dyDescent="0.15">
      <c r="B52" s="1212"/>
      <c r="C52" s="1213"/>
      <c r="D52" s="103"/>
      <c r="E52" s="1216" t="s">
        <v>43</v>
      </c>
      <c r="F52" s="1216"/>
      <c r="G52" s="1216"/>
      <c r="H52" s="1217"/>
      <c r="I52" s="354">
        <v>19125</v>
      </c>
      <c r="J52" s="355">
        <v>19093</v>
      </c>
      <c r="K52" s="355">
        <v>19147</v>
      </c>
      <c r="L52" s="355">
        <v>19024</v>
      </c>
      <c r="M52" s="356">
        <v>18569</v>
      </c>
    </row>
    <row r="53" spans="2:13" ht="27.75" customHeight="1" thickBot="1" x14ac:dyDescent="0.2">
      <c r="B53" s="1223" t="s">
        <v>44</v>
      </c>
      <c r="C53" s="1224"/>
      <c r="D53" s="107"/>
      <c r="E53" s="1225" t="s">
        <v>45</v>
      </c>
      <c r="F53" s="1225"/>
      <c r="G53" s="1225"/>
      <c r="H53" s="1226"/>
      <c r="I53" s="357">
        <v>15719</v>
      </c>
      <c r="J53" s="358">
        <v>13506</v>
      </c>
      <c r="K53" s="358">
        <v>11304</v>
      </c>
      <c r="L53" s="358">
        <v>9432</v>
      </c>
      <c r="M53" s="359">
        <v>8084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rSQo0QqN54wZm5zNP3+10LbK0BvO1+VIkBinZjZC+kbdRfzHFvRNCwiLq3xWqOERjHrpSCcmRDLIpV1qlXR7cA==" saltValue="et7kscE0XD1iAz12WAFI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523</v>
      </c>
      <c r="G54" s="116" t="s">
        <v>524</v>
      </c>
      <c r="H54" s="117" t="s">
        <v>525</v>
      </c>
    </row>
    <row r="55" spans="2:8" ht="52.5" customHeight="1" x14ac:dyDescent="0.15">
      <c r="B55" s="118"/>
      <c r="C55" s="1235" t="s">
        <v>48</v>
      </c>
      <c r="D55" s="1235"/>
      <c r="E55" s="1236"/>
      <c r="F55" s="119">
        <v>3826</v>
      </c>
      <c r="G55" s="119">
        <v>3917</v>
      </c>
      <c r="H55" s="120">
        <v>4107</v>
      </c>
    </row>
    <row r="56" spans="2:8" ht="52.5" customHeight="1" x14ac:dyDescent="0.15">
      <c r="B56" s="121"/>
      <c r="C56" s="1237" t="s">
        <v>49</v>
      </c>
      <c r="D56" s="1237"/>
      <c r="E56" s="1238"/>
      <c r="F56" s="122">
        <v>654</v>
      </c>
      <c r="G56" s="122">
        <v>654</v>
      </c>
      <c r="H56" s="123">
        <v>985</v>
      </c>
    </row>
    <row r="57" spans="2:8" ht="53.25" customHeight="1" x14ac:dyDescent="0.15">
      <c r="B57" s="121"/>
      <c r="C57" s="1239" t="s">
        <v>50</v>
      </c>
      <c r="D57" s="1239"/>
      <c r="E57" s="1240"/>
      <c r="F57" s="124">
        <v>2071</v>
      </c>
      <c r="G57" s="124">
        <v>2058</v>
      </c>
      <c r="H57" s="125">
        <v>2367</v>
      </c>
    </row>
    <row r="58" spans="2:8" ht="45.75" customHeight="1" x14ac:dyDescent="0.15">
      <c r="B58" s="126"/>
      <c r="C58" s="1227" t="s">
        <v>559</v>
      </c>
      <c r="D58" s="1228"/>
      <c r="E58" s="1229"/>
      <c r="F58" s="127">
        <v>230</v>
      </c>
      <c r="G58" s="127">
        <v>280</v>
      </c>
      <c r="H58" s="128">
        <v>680</v>
      </c>
    </row>
    <row r="59" spans="2:8" ht="45.75" customHeight="1" x14ac:dyDescent="0.15">
      <c r="B59" s="126"/>
      <c r="C59" s="1227" t="s">
        <v>560</v>
      </c>
      <c r="D59" s="1228"/>
      <c r="E59" s="1229"/>
      <c r="F59" s="127">
        <v>519</v>
      </c>
      <c r="G59" s="127">
        <v>483</v>
      </c>
      <c r="H59" s="128">
        <v>424</v>
      </c>
    </row>
    <row r="60" spans="2:8" ht="45.75" customHeight="1" x14ac:dyDescent="0.15">
      <c r="B60" s="126"/>
      <c r="C60" s="1227" t="s">
        <v>561</v>
      </c>
      <c r="D60" s="1228"/>
      <c r="E60" s="1229"/>
      <c r="F60" s="127">
        <v>395</v>
      </c>
      <c r="G60" s="127">
        <v>395</v>
      </c>
      <c r="H60" s="128">
        <v>396</v>
      </c>
    </row>
    <row r="61" spans="2:8" ht="45.75" customHeight="1" x14ac:dyDescent="0.15">
      <c r="B61" s="126"/>
      <c r="C61" s="1227" t="s">
        <v>562</v>
      </c>
      <c r="D61" s="1228"/>
      <c r="E61" s="1229"/>
      <c r="F61" s="127">
        <v>379</v>
      </c>
      <c r="G61" s="127">
        <v>358</v>
      </c>
      <c r="H61" s="128">
        <v>334</v>
      </c>
    </row>
    <row r="62" spans="2:8" ht="45.75" customHeight="1" thickBot="1" x14ac:dyDescent="0.2">
      <c r="B62" s="129"/>
      <c r="C62" s="1230" t="s">
        <v>563</v>
      </c>
      <c r="D62" s="1231"/>
      <c r="E62" s="1232"/>
      <c r="F62" s="130">
        <v>196</v>
      </c>
      <c r="G62" s="130">
        <v>197</v>
      </c>
      <c r="H62" s="131">
        <v>197</v>
      </c>
    </row>
    <row r="63" spans="2:8" ht="52.5" customHeight="1" thickBot="1" x14ac:dyDescent="0.2">
      <c r="B63" s="132"/>
      <c r="C63" s="1233" t="s">
        <v>51</v>
      </c>
      <c r="D63" s="1233"/>
      <c r="E63" s="1234"/>
      <c r="F63" s="133">
        <v>6550</v>
      </c>
      <c r="G63" s="133">
        <v>6629</v>
      </c>
      <c r="H63" s="134">
        <v>7459</v>
      </c>
    </row>
    <row r="64" spans="2:8" x14ac:dyDescent="0.15"/>
  </sheetData>
  <sheetProtection algorithmName="SHA-512" hashValue="IM2LZrK4Hr/CHmvZkpyaekDBkPbvgiKKWVdCQ57+urkTovOtTSZ6WSg0slIkvox/auq2xEMTHoegT5voyK8U0g==" saltValue="MSQB7k2fJUPHTo1cJKjf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518</v>
      </c>
      <c r="G2" s="148"/>
      <c r="H2" s="149"/>
    </row>
    <row r="3" spans="1:8" x14ac:dyDescent="0.15">
      <c r="A3" s="145" t="s">
        <v>511</v>
      </c>
      <c r="B3" s="150"/>
      <c r="C3" s="151"/>
      <c r="D3" s="152">
        <v>23773</v>
      </c>
      <c r="E3" s="153"/>
      <c r="F3" s="154">
        <v>47820</v>
      </c>
      <c r="G3" s="155"/>
      <c r="H3" s="156"/>
    </row>
    <row r="4" spans="1:8" x14ac:dyDescent="0.15">
      <c r="A4" s="157"/>
      <c r="B4" s="158"/>
      <c r="C4" s="159"/>
      <c r="D4" s="160">
        <v>22955</v>
      </c>
      <c r="E4" s="161"/>
      <c r="F4" s="162">
        <v>25855</v>
      </c>
      <c r="G4" s="163"/>
      <c r="H4" s="164"/>
    </row>
    <row r="5" spans="1:8" x14ac:dyDescent="0.15">
      <c r="A5" s="145" t="s">
        <v>513</v>
      </c>
      <c r="B5" s="150"/>
      <c r="C5" s="151"/>
      <c r="D5" s="152">
        <v>21402</v>
      </c>
      <c r="E5" s="153"/>
      <c r="F5" s="154">
        <v>41934</v>
      </c>
      <c r="G5" s="155"/>
      <c r="H5" s="156"/>
    </row>
    <row r="6" spans="1:8" x14ac:dyDescent="0.15">
      <c r="A6" s="157"/>
      <c r="B6" s="158"/>
      <c r="C6" s="159"/>
      <c r="D6" s="160">
        <v>18197</v>
      </c>
      <c r="E6" s="161"/>
      <c r="F6" s="162">
        <v>23352</v>
      </c>
      <c r="G6" s="163"/>
      <c r="H6" s="164"/>
    </row>
    <row r="7" spans="1:8" x14ac:dyDescent="0.15">
      <c r="A7" s="145" t="s">
        <v>514</v>
      </c>
      <c r="B7" s="150"/>
      <c r="C7" s="151"/>
      <c r="D7" s="152">
        <v>30948</v>
      </c>
      <c r="E7" s="153"/>
      <c r="F7" s="154">
        <v>45588</v>
      </c>
      <c r="G7" s="155"/>
      <c r="H7" s="156"/>
    </row>
    <row r="8" spans="1:8" x14ac:dyDescent="0.15">
      <c r="A8" s="157"/>
      <c r="B8" s="158"/>
      <c r="C8" s="159"/>
      <c r="D8" s="160">
        <v>16125</v>
      </c>
      <c r="E8" s="161"/>
      <c r="F8" s="162">
        <v>24150</v>
      </c>
      <c r="G8" s="163"/>
      <c r="H8" s="164"/>
    </row>
    <row r="9" spans="1:8" x14ac:dyDescent="0.15">
      <c r="A9" s="145" t="s">
        <v>515</v>
      </c>
      <c r="B9" s="150"/>
      <c r="C9" s="151"/>
      <c r="D9" s="152">
        <v>41772</v>
      </c>
      <c r="E9" s="153"/>
      <c r="F9" s="154">
        <v>45483</v>
      </c>
      <c r="G9" s="155"/>
      <c r="H9" s="156"/>
    </row>
    <row r="10" spans="1:8" x14ac:dyDescent="0.15">
      <c r="A10" s="157"/>
      <c r="B10" s="158"/>
      <c r="C10" s="159"/>
      <c r="D10" s="160">
        <v>18151</v>
      </c>
      <c r="E10" s="161"/>
      <c r="F10" s="162">
        <v>24241</v>
      </c>
      <c r="G10" s="163"/>
      <c r="H10" s="164"/>
    </row>
    <row r="11" spans="1:8" x14ac:dyDescent="0.15">
      <c r="A11" s="145" t="s">
        <v>516</v>
      </c>
      <c r="B11" s="150"/>
      <c r="C11" s="151"/>
      <c r="D11" s="152">
        <v>43415</v>
      </c>
      <c r="E11" s="153"/>
      <c r="F11" s="154">
        <v>45945</v>
      </c>
      <c r="G11" s="155"/>
      <c r="H11" s="156"/>
    </row>
    <row r="12" spans="1:8" x14ac:dyDescent="0.15">
      <c r="A12" s="157"/>
      <c r="B12" s="158"/>
      <c r="C12" s="165"/>
      <c r="D12" s="160">
        <v>23553</v>
      </c>
      <c r="E12" s="161"/>
      <c r="F12" s="162">
        <v>25180</v>
      </c>
      <c r="G12" s="163"/>
      <c r="H12" s="164"/>
    </row>
    <row r="13" spans="1:8" x14ac:dyDescent="0.15">
      <c r="A13" s="145"/>
      <c r="B13" s="150"/>
      <c r="C13" s="166"/>
      <c r="D13" s="167">
        <v>32262</v>
      </c>
      <c r="E13" s="168"/>
      <c r="F13" s="169">
        <v>45354</v>
      </c>
      <c r="G13" s="170"/>
      <c r="H13" s="156"/>
    </row>
    <row r="14" spans="1:8" x14ac:dyDescent="0.15">
      <c r="A14" s="157"/>
      <c r="B14" s="158"/>
      <c r="C14" s="159"/>
      <c r="D14" s="160">
        <v>19796</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2.27</v>
      </c>
      <c r="C19" s="171">
        <f>ROUND(VALUE(SUBSTITUTE(実質収支比率等に係る経年分析!G$48,"▲","-")),2)</f>
        <v>2.83</v>
      </c>
      <c r="D19" s="171">
        <f>ROUND(VALUE(SUBSTITUTE(実質収支比率等に係る経年分析!H$48,"▲","-")),2)</f>
        <v>1.25</v>
      </c>
      <c r="E19" s="171">
        <f>ROUND(VALUE(SUBSTITUTE(実質収支比率等に係る経年分析!I$48,"▲","-")),2)</f>
        <v>2.5</v>
      </c>
      <c r="F19" s="171">
        <f>ROUND(VALUE(SUBSTITUTE(実質収支比率等に係る経年分析!J$48,"▲","-")),2)</f>
        <v>2.79</v>
      </c>
    </row>
    <row r="20" spans="1:11" x14ac:dyDescent="0.15">
      <c r="A20" s="171" t="s">
        <v>55</v>
      </c>
      <c r="B20" s="171">
        <f>ROUND(VALUE(SUBSTITUTE(実質収支比率等に係る経年分析!F$47,"▲","-")),2)</f>
        <v>23.9</v>
      </c>
      <c r="C20" s="171">
        <f>ROUND(VALUE(SUBSTITUTE(実質収支比率等に係る経年分析!G$47,"▲","-")),2)</f>
        <v>24.76</v>
      </c>
      <c r="D20" s="171">
        <f>ROUND(VALUE(SUBSTITUTE(実質収支比率等に係る経年分析!H$47,"▲","-")),2)</f>
        <v>26.29</v>
      </c>
      <c r="E20" s="171">
        <f>ROUND(VALUE(SUBSTITUTE(実質収支比率等に係る経年分析!I$47,"▲","-")),2)</f>
        <v>25.92</v>
      </c>
      <c r="F20" s="171">
        <f>ROUND(VALUE(SUBSTITUTE(実質収支比率等に係る経年分析!J$47,"▲","-")),2)</f>
        <v>25.37</v>
      </c>
    </row>
    <row r="21" spans="1:11" x14ac:dyDescent="0.15">
      <c r="A21" s="171" t="s">
        <v>56</v>
      </c>
      <c r="B21" s="171">
        <f>IF(ISNUMBER(VALUE(SUBSTITUTE(実質収支比率等に係る経年分析!F$49,"▲","-"))),ROUND(VALUE(SUBSTITUTE(実質収支比率等に係る経年分析!F$49,"▲","-")),2),NA())</f>
        <v>1.1299999999999999</v>
      </c>
      <c r="C21" s="171">
        <f>IF(ISNUMBER(VALUE(SUBSTITUTE(実質収支比率等に係る経年分析!G$49,"▲","-"))),ROUND(VALUE(SUBSTITUTE(実質収支比率等に係る経年分析!G$49,"▲","-")),2),NA())</f>
        <v>1.82</v>
      </c>
      <c r="D21" s="171">
        <f>IF(ISNUMBER(VALUE(SUBSTITUTE(実質収支比率等に係る経年分析!H$49,"▲","-"))),ROUND(VALUE(SUBSTITUTE(実質収支比率等に係る経年分析!H$49,"▲","-")),2),NA())</f>
        <v>-0.13</v>
      </c>
      <c r="E21" s="171">
        <f>IF(ISNUMBER(VALUE(SUBSTITUTE(実質収支比率等に係る経年分析!I$49,"▲","-"))),ROUND(VALUE(SUBSTITUTE(実質収支比率等に係る経年分析!I$49,"▲","-")),2),NA())</f>
        <v>1.9</v>
      </c>
      <c r="F21" s="171">
        <f>IF(ISNUMBER(VALUE(SUBSTITUTE(実質収支比率等に係る経年分析!J$49,"▲","-"))),ROUND(VALUE(SUBSTITUTE(実質収支比率等に係る経年分析!J$49,"▲","-")),2),NA())</f>
        <v>3.8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0.61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0.39</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公共用地先行取得事業特別会計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0.28000000000000003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0.39</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1.1100000000000001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0.67</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3.31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2.0099999999999998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1.1100000000000001</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1.1200000000000001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3.13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2.2599999999999998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2.83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2.78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19.93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18.899999999999999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18.55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17.309999999999999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14.99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1844</v>
      </c>
      <c r="E42" s="173"/>
      <c r="F42" s="173"/>
      <c r="G42" s="173">
        <f>'実質公債費比率（分子）の構造'!L$52</f>
        <v>1944</v>
      </c>
      <c r="H42" s="173"/>
      <c r="I42" s="173"/>
      <c r="J42" s="173">
        <f>'実質公債費比率（分子）の構造'!M$52</f>
        <v>2096</v>
      </c>
      <c r="K42" s="173"/>
      <c r="L42" s="173"/>
      <c r="M42" s="173">
        <f>'実質公債費比率（分子）の構造'!N$52</f>
        <v>2061</v>
      </c>
      <c r="N42" s="173"/>
      <c r="O42" s="173"/>
      <c r="P42" s="173">
        <f>'実質公債費比率（分子）の構造'!O$52</f>
        <v>2090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25</v>
      </c>
      <c r="C45" s="173"/>
      <c r="D45" s="173"/>
      <c r="E45" s="173">
        <f>'実質公債費比率（分子）の構造'!L$49</f>
        <v>172</v>
      </c>
      <c r="F45" s="173"/>
      <c r="G45" s="173"/>
      <c r="H45" s="173">
        <f>'実質公債費比率（分子）の構造'!M$49</f>
        <v>389</v>
      </c>
      <c r="I45" s="173"/>
      <c r="J45" s="173"/>
      <c r="K45" s="173">
        <f>'実質公債費比率（分子）の構造'!N$49</f>
        <v>381</v>
      </c>
      <c r="L45" s="173"/>
      <c r="M45" s="173"/>
      <c r="N45" s="173">
        <f>'実質公債費比率（分子）の構造'!O$49</f>
        <v>402</v>
      </c>
      <c r="O45" s="173"/>
      <c r="P45" s="173"/>
    </row>
    <row r="46" spans="1:16" x14ac:dyDescent="0.15">
      <c r="A46" s="173" t="s">
        <v>67</v>
      </c>
      <c r="B46" s="173">
        <f>'実質公債費比率（分子）の構造'!K$48</f>
        <v>116</v>
      </c>
      <c r="C46" s="173"/>
      <c r="D46" s="173"/>
      <c r="E46" s="173">
        <f>'実質公債費比率（分子）の構造'!L$48</f>
        <v>109</v>
      </c>
      <c r="F46" s="173"/>
      <c r="G46" s="173"/>
      <c r="H46" s="173">
        <f>'実質公債費比率（分子）の構造'!M$48</f>
        <v>69</v>
      </c>
      <c r="I46" s="173"/>
      <c r="J46" s="173"/>
      <c r="K46" s="173">
        <f>'実質公債費比率（分子）の構造'!N$48</f>
        <v>74</v>
      </c>
      <c r="L46" s="173"/>
      <c r="M46" s="173"/>
      <c r="N46" s="173">
        <f>'実質公債費比率（分子）の構造'!O$48</f>
        <v>78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2955</v>
      </c>
      <c r="C49" s="173"/>
      <c r="D49" s="173"/>
      <c r="E49" s="173">
        <f>'実質公債費比率（分子）の構造'!L$45</f>
        <v>2822</v>
      </c>
      <c r="F49" s="173"/>
      <c r="G49" s="173"/>
      <c r="H49" s="173">
        <f>'実質公債費比率（分子）の構造'!M$45</f>
        <v>2921</v>
      </c>
      <c r="I49" s="173"/>
      <c r="J49" s="173"/>
      <c r="K49" s="173">
        <f>'実質公債費比率（分子）の構造'!N$45</f>
        <v>2930</v>
      </c>
      <c r="L49" s="173"/>
      <c r="M49" s="173"/>
      <c r="N49" s="173">
        <f>'実質公債費比率（分子）の構造'!O$45</f>
        <v>2664</v>
      </c>
      <c r="O49" s="173"/>
      <c r="P49" s="173"/>
    </row>
    <row r="50" spans="1:16" x14ac:dyDescent="0.15">
      <c r="A50" s="173" t="s">
        <v>71</v>
      </c>
      <c r="B50" s="173" t="e">
        <f>NA()</f>
        <v>#N/A</v>
      </c>
      <c r="C50" s="173">
        <f>IF(ISNUMBER('実質公債費比率（分子）の構造'!K$53),'実質公債費比率（分子）の構造'!K$53,NA())</f>
        <v>1252</v>
      </c>
      <c r="D50" s="173" t="e">
        <f>NA()</f>
        <v>#N/A</v>
      </c>
      <c r="E50" s="173" t="e">
        <f>NA()</f>
        <v>#N/A</v>
      </c>
      <c r="F50" s="173">
        <f>IF(ISNUMBER('実質公債費比率（分子）の構造'!L$53),'実質公債費比率（分子）の構造'!L$53,NA())</f>
        <v>1159</v>
      </c>
      <c r="G50" s="173" t="e">
        <f>NA()</f>
        <v>#N/A</v>
      </c>
      <c r="H50" s="173" t="e">
        <f>NA()</f>
        <v>#N/A</v>
      </c>
      <c r="I50" s="173">
        <f>IF(ISNUMBER('実質公債費比率（分子）の構造'!M$53),'実質公債費比率（分子）の構造'!M$53,NA())</f>
        <v>1283</v>
      </c>
      <c r="J50" s="173" t="e">
        <f>NA()</f>
        <v>#N/A</v>
      </c>
      <c r="K50" s="173" t="e">
        <f>NA()</f>
        <v>#N/A</v>
      </c>
      <c r="L50" s="173">
        <f>IF(ISNUMBER('実質公債費比率（分子）の構造'!N$53),'実質公債費比率（分子）の構造'!N$53,NA())</f>
        <v>1324</v>
      </c>
      <c r="M50" s="173" t="e">
        <f>NA()</f>
        <v>#N/A</v>
      </c>
      <c r="N50" s="173" t="e">
        <f>NA()</f>
        <v>#N/A</v>
      </c>
      <c r="O50" s="173">
        <f>IF(ISNUMBER('実質公債費比率（分子）の構造'!O$53),'実質公債費比率（分子）の構造'!O$53,NA())</f>
        <v>1054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19125</v>
      </c>
      <c r="E56" s="172"/>
      <c r="F56" s="172"/>
      <c r="G56" s="172">
        <f>'将来負担比率（分子）の構造'!J$52</f>
        <v>19093</v>
      </c>
      <c r="H56" s="172"/>
      <c r="I56" s="172"/>
      <c r="J56" s="172">
        <f>'将来負担比率（分子）の構造'!K$52</f>
        <v>19147</v>
      </c>
      <c r="K56" s="172"/>
      <c r="L56" s="172"/>
      <c r="M56" s="172">
        <f>'将来負担比率（分子）の構造'!L$52</f>
        <v>19024</v>
      </c>
      <c r="N56" s="172"/>
      <c r="O56" s="172"/>
      <c r="P56" s="172">
        <f>'将来負担比率（分子）の構造'!M$52</f>
        <v>18569</v>
      </c>
    </row>
    <row r="57" spans="1:16" x14ac:dyDescent="0.15">
      <c r="A57" s="172" t="s">
        <v>42</v>
      </c>
      <c r="B57" s="172"/>
      <c r="C57" s="172"/>
      <c r="D57" s="172">
        <f>'将来負担比率（分子）の構造'!I$51</f>
        <v>6988</v>
      </c>
      <c r="E57" s="172"/>
      <c r="F57" s="172"/>
      <c r="G57" s="172">
        <f>'将来負担比率（分子）の構造'!J$51</f>
        <v>7241</v>
      </c>
      <c r="H57" s="172"/>
      <c r="I57" s="172"/>
      <c r="J57" s="172">
        <f>'将来負担比率（分子）の構造'!K$51</f>
        <v>7442</v>
      </c>
      <c r="K57" s="172"/>
      <c r="L57" s="172"/>
      <c r="M57" s="172">
        <f>'将来負担比率（分子）の構造'!L$51</f>
        <v>8221</v>
      </c>
      <c r="N57" s="172"/>
      <c r="O57" s="172"/>
      <c r="P57" s="172">
        <f>'将来負担比率（分子）の構造'!M$51</f>
        <v>8199</v>
      </c>
    </row>
    <row r="58" spans="1:16" x14ac:dyDescent="0.15">
      <c r="A58" s="172" t="s">
        <v>41</v>
      </c>
      <c r="B58" s="172"/>
      <c r="C58" s="172"/>
      <c r="D58" s="172">
        <f>'将来負担比率（分子）の構造'!I$50</f>
        <v>5978</v>
      </c>
      <c r="E58" s="172"/>
      <c r="F58" s="172"/>
      <c r="G58" s="172">
        <f>'将来負担比率（分子）の構造'!J$50</f>
        <v>6647</v>
      </c>
      <c r="H58" s="172"/>
      <c r="I58" s="172"/>
      <c r="J58" s="172">
        <f>'将来負担比率（分子）の構造'!K$50</f>
        <v>7112</v>
      </c>
      <c r="K58" s="172"/>
      <c r="L58" s="172"/>
      <c r="M58" s="172">
        <f>'将来負担比率（分子）の構造'!L$50</f>
        <v>7297</v>
      </c>
      <c r="N58" s="172"/>
      <c r="O58" s="172"/>
      <c r="P58" s="172">
        <f>'将来負担比率（分子）の構造'!M$50</f>
        <v>8226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3443</v>
      </c>
      <c r="C62" s="172"/>
      <c r="D62" s="172"/>
      <c r="E62" s="172">
        <f>'将来負担比率（分子）の構造'!J$45</f>
        <v>3491</v>
      </c>
      <c r="F62" s="172"/>
      <c r="G62" s="172"/>
      <c r="H62" s="172">
        <f>'将来負担比率（分子）の構造'!K$45</f>
        <v>3563</v>
      </c>
      <c r="I62" s="172"/>
      <c r="J62" s="172"/>
      <c r="K62" s="172">
        <f>'将来負担比率（分子）の構造'!L$45</f>
        <v>3695</v>
      </c>
      <c r="L62" s="172"/>
      <c r="M62" s="172"/>
      <c r="N62" s="172">
        <f>'将来負担比率（分子）の構造'!M$45</f>
        <v>3982</v>
      </c>
      <c r="O62" s="172"/>
      <c r="P62" s="172"/>
    </row>
    <row r="63" spans="1:16" x14ac:dyDescent="0.15">
      <c r="A63" s="172" t="s">
        <v>34</v>
      </c>
      <c r="B63" s="172">
        <f>'将来負担比率（分子）の構造'!I$44</f>
        <v>5251</v>
      </c>
      <c r="C63" s="172"/>
      <c r="D63" s="172"/>
      <c r="E63" s="172">
        <f>'将来負担比率（分子）の構造'!J$44</f>
        <v>5121</v>
      </c>
      <c r="F63" s="172"/>
      <c r="G63" s="172"/>
      <c r="H63" s="172">
        <f>'将来負担比率（分子）の構造'!K$44</f>
        <v>4742</v>
      </c>
      <c r="I63" s="172"/>
      <c r="J63" s="172"/>
      <c r="K63" s="172">
        <f>'将来負担比率（分子）の構造'!L$44</f>
        <v>4346</v>
      </c>
      <c r="L63" s="172"/>
      <c r="M63" s="172"/>
      <c r="N63" s="172">
        <f>'将来負担比率（分子）の構造'!M$44</f>
        <v>3940</v>
      </c>
      <c r="O63" s="172"/>
      <c r="P63" s="172"/>
    </row>
    <row r="64" spans="1:16" x14ac:dyDescent="0.15">
      <c r="A64" s="172" t="s">
        <v>33</v>
      </c>
      <c r="B64" s="172">
        <f>'将来負担比率（分子）の構造'!I$43</f>
        <v>1076</v>
      </c>
      <c r="C64" s="172"/>
      <c r="D64" s="172"/>
      <c r="E64" s="172">
        <f>'将来負担比率（分子）の構造'!J$43</f>
        <v>1004</v>
      </c>
      <c r="F64" s="172"/>
      <c r="G64" s="172"/>
      <c r="H64" s="172">
        <f>'将来負担比率（分子）の構造'!K$43</f>
        <v>798</v>
      </c>
      <c r="I64" s="172"/>
      <c r="J64" s="172"/>
      <c r="K64" s="172">
        <f>'将来負担比率（分子）の構造'!L$43</f>
        <v>705</v>
      </c>
      <c r="L64" s="172"/>
      <c r="M64" s="172"/>
      <c r="N64" s="172">
        <f>'将来負担比率（分子）の構造'!M$43</f>
        <v>665</v>
      </c>
      <c r="O64" s="172"/>
      <c r="P64" s="172"/>
    </row>
    <row r="65" spans="1:16" x14ac:dyDescent="0.15">
      <c r="A65" s="172" t="s">
        <v>32</v>
      </c>
      <c r="B65" s="172">
        <f>'将来負担比率（分子）の構造'!I$42</f>
        <v>9042</v>
      </c>
      <c r="C65" s="172"/>
      <c r="D65" s="172"/>
      <c r="E65" s="172">
        <f>'将来負担比率（分子）の構造'!J$42</f>
        <v>8243</v>
      </c>
      <c r="F65" s="172"/>
      <c r="G65" s="172"/>
      <c r="H65" s="172">
        <f>'将来負担比率（分子）の構造'!K$42</f>
        <v>7599</v>
      </c>
      <c r="I65" s="172"/>
      <c r="J65" s="172"/>
      <c r="K65" s="172">
        <f>'将来負担比率（分子）の構造'!L$42</f>
        <v>6999</v>
      </c>
      <c r="L65" s="172"/>
      <c r="M65" s="172"/>
      <c r="N65" s="172">
        <f>'将来負担比率（分子）の構造'!M$42</f>
        <v>6123</v>
      </c>
      <c r="O65" s="172"/>
      <c r="P65" s="172"/>
    </row>
    <row r="66" spans="1:16" x14ac:dyDescent="0.15">
      <c r="A66" s="172" t="s">
        <v>31</v>
      </c>
      <c r="B66" s="172">
        <f>'将来負担比率（分子）の構造'!I$41</f>
        <v>28997</v>
      </c>
      <c r="C66" s="172"/>
      <c r="D66" s="172"/>
      <c r="E66" s="172">
        <f>'将来負担比率（分子）の構造'!J$41</f>
        <v>28629</v>
      </c>
      <c r="F66" s="172"/>
      <c r="G66" s="172"/>
      <c r="H66" s="172">
        <f>'将来負担比率（分子）の構造'!K$41</f>
        <v>28302</v>
      </c>
      <c r="I66" s="172"/>
      <c r="J66" s="172"/>
      <c r="K66" s="172">
        <f>'将来負担比率（分子）の構造'!L$41</f>
        <v>28228</v>
      </c>
      <c r="L66" s="172"/>
      <c r="M66" s="172"/>
      <c r="N66" s="172">
        <f>'将来負担比率（分子）の構造'!M$41</f>
        <v>28366</v>
      </c>
      <c r="O66" s="172"/>
      <c r="P66" s="172"/>
    </row>
    <row r="67" spans="1:16" x14ac:dyDescent="0.15">
      <c r="A67" s="172" t="s">
        <v>75</v>
      </c>
      <c r="B67" s="172" t="e">
        <f>NA()</f>
        <v>#N/A</v>
      </c>
      <c r="C67" s="172">
        <f>IF(ISNUMBER('将来負担比率（分子）の構造'!I$53), IF('将来負担比率（分子）の構造'!I$53 &lt; 0, 0, '将来負担比率（分子）の構造'!I$53), NA())</f>
        <v>15719</v>
      </c>
      <c r="D67" s="172" t="e">
        <f>NA()</f>
        <v>#N/A</v>
      </c>
      <c r="E67" s="172" t="e">
        <f>NA()</f>
        <v>#N/A</v>
      </c>
      <c r="F67" s="172">
        <f>IF(ISNUMBER('将来負担比率（分子）の構造'!J$53), IF('将来負担比率（分子）の構造'!J$53 &lt; 0, 0, '将来負担比率（分子）の構造'!J$53), NA())</f>
        <v>13506</v>
      </c>
      <c r="G67" s="172" t="e">
        <f>NA()</f>
        <v>#N/A</v>
      </c>
      <c r="H67" s="172" t="e">
        <f>NA()</f>
        <v>#N/A</v>
      </c>
      <c r="I67" s="172">
        <f>IF(ISNUMBER('将来負担比率（分子）の構造'!K$53), IF('将来負担比率（分子）の構造'!K$53 &lt; 0, 0, '将来負担比率（分子）の構造'!K$53), NA())</f>
        <v>11304</v>
      </c>
      <c r="J67" s="172" t="e">
        <f>NA()</f>
        <v>#N/A</v>
      </c>
      <c r="K67" s="172" t="e">
        <f>NA()</f>
        <v>#N/A</v>
      </c>
      <c r="L67" s="172">
        <f>IF(ISNUMBER('将来負担比率（分子）の構造'!L$53), IF('将来負担比率（分子）の構造'!L$53 &lt; 0, 0, '将来負担比率（分子）の構造'!L$53), NA())</f>
        <v>9432</v>
      </c>
      <c r="M67" s="172" t="e">
        <f>NA()</f>
        <v>#N/A</v>
      </c>
      <c r="N67" s="172" t="e">
        <f>NA()</f>
        <v>#N/A</v>
      </c>
      <c r="O67" s="172">
        <f>IF(ISNUMBER('将来負担比率（分子）の構造'!M$53), IF('将来負担比率（分子）の構造'!M$53 &lt; 0, 0, '将来負担比率（分子）の構造'!M$53), NA())</f>
        <v>8084</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3826</v>
      </c>
      <c r="C72" s="176">
        <f>基金残高に係る経年分析!G55</f>
        <v>3917</v>
      </c>
      <c r="D72" s="176">
        <f>基金残高に係る経年分析!H55</f>
        <v>4107</v>
      </c>
    </row>
    <row r="73" spans="1:16" x14ac:dyDescent="0.15">
      <c r="A73" s="175" t="s">
        <v>78</v>
      </c>
      <c r="B73" s="176">
        <f>基金残高に係る経年分析!F56</f>
        <v>654</v>
      </c>
      <c r="C73" s="176">
        <f>基金残高に係る経年分析!G56</f>
        <v>654</v>
      </c>
      <c r="D73" s="176">
        <f>基金残高に係る経年分析!H56</f>
        <v>985</v>
      </c>
    </row>
    <row r="74" spans="1:16" x14ac:dyDescent="0.15">
      <c r="A74" s="175" t="s">
        <v>79</v>
      </c>
      <c r="B74" s="176">
        <f>基金残高に係る経年分析!F57</f>
        <v>2071</v>
      </c>
      <c r="C74" s="176">
        <f>基金残高に係る経年分析!G57</f>
        <v>2058</v>
      </c>
      <c r="D74" s="176">
        <f>基金残高に係る経年分析!H57</f>
        <v>2367</v>
      </c>
    </row>
  </sheetData>
  <sheetProtection algorithmName="SHA-512" hashValue="s3OsiDN1V1H2h5XGNGedvRB4LfiAqjkGfONpIo/IU4XVBoCRq0Aae/ilbNmHfDfldM3UuiTAIkjPjY3BTiwAJQ==" saltValue="v7gCytH7QAbbQN1GKvI/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565</v>
      </c>
      <c r="DI1" s="748"/>
      <c r="DJ1" s="748"/>
      <c r="DK1" s="748"/>
      <c r="DL1" s="748"/>
      <c r="DM1" s="748"/>
      <c r="DN1" s="749"/>
      <c r="DO1" s="212"/>
      <c r="DP1" s="747" t="s">
        <v>213</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215</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216</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217</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218</v>
      </c>
      <c r="S4" s="689"/>
      <c r="T4" s="689"/>
      <c r="U4" s="689"/>
      <c r="V4" s="689"/>
      <c r="W4" s="689"/>
      <c r="X4" s="689"/>
      <c r="Y4" s="690"/>
      <c r="Z4" s="688" t="s">
        <v>219</v>
      </c>
      <c r="AA4" s="689"/>
      <c r="AB4" s="689"/>
      <c r="AC4" s="690"/>
      <c r="AD4" s="688" t="s">
        <v>220</v>
      </c>
      <c r="AE4" s="689"/>
      <c r="AF4" s="689"/>
      <c r="AG4" s="689"/>
      <c r="AH4" s="689"/>
      <c r="AI4" s="689"/>
      <c r="AJ4" s="689"/>
      <c r="AK4" s="690"/>
      <c r="AL4" s="688" t="s">
        <v>219</v>
      </c>
      <c r="AM4" s="689"/>
      <c r="AN4" s="689"/>
      <c r="AO4" s="690"/>
      <c r="AP4" s="744" t="s">
        <v>221</v>
      </c>
      <c r="AQ4" s="744"/>
      <c r="AR4" s="744"/>
      <c r="AS4" s="744"/>
      <c r="AT4" s="744"/>
      <c r="AU4" s="744"/>
      <c r="AV4" s="744"/>
      <c r="AW4" s="744"/>
      <c r="AX4" s="744"/>
      <c r="AY4" s="744"/>
      <c r="AZ4" s="744"/>
      <c r="BA4" s="744"/>
      <c r="BB4" s="744"/>
      <c r="BC4" s="744"/>
      <c r="BD4" s="744"/>
      <c r="BE4" s="744"/>
      <c r="BF4" s="744"/>
      <c r="BG4" s="744" t="s">
        <v>222</v>
      </c>
      <c r="BH4" s="744"/>
      <c r="BI4" s="744"/>
      <c r="BJ4" s="744"/>
      <c r="BK4" s="744"/>
      <c r="BL4" s="744"/>
      <c r="BM4" s="744"/>
      <c r="BN4" s="744"/>
      <c r="BO4" s="744" t="s">
        <v>219</v>
      </c>
      <c r="BP4" s="744"/>
      <c r="BQ4" s="744"/>
      <c r="BR4" s="744"/>
      <c r="BS4" s="744" t="s">
        <v>223</v>
      </c>
      <c r="BT4" s="744"/>
      <c r="BU4" s="744"/>
      <c r="BV4" s="744"/>
      <c r="BW4" s="744"/>
      <c r="BX4" s="744"/>
      <c r="BY4" s="744"/>
      <c r="BZ4" s="744"/>
      <c r="CA4" s="744"/>
      <c r="CB4" s="744"/>
      <c r="CD4" s="731" t="s">
        <v>566</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x14ac:dyDescent="0.15">
      <c r="B5" s="697" t="s">
        <v>224</v>
      </c>
      <c r="C5" s="698"/>
      <c r="D5" s="698"/>
      <c r="E5" s="698"/>
      <c r="F5" s="698"/>
      <c r="G5" s="698"/>
      <c r="H5" s="698"/>
      <c r="I5" s="698"/>
      <c r="J5" s="698"/>
      <c r="K5" s="698"/>
      <c r="L5" s="698"/>
      <c r="M5" s="698"/>
      <c r="N5" s="698"/>
      <c r="O5" s="698"/>
      <c r="P5" s="698"/>
      <c r="Q5" s="699"/>
      <c r="R5" s="682">
        <v>9554771</v>
      </c>
      <c r="S5" s="683"/>
      <c r="T5" s="683"/>
      <c r="U5" s="683"/>
      <c r="V5" s="683"/>
      <c r="W5" s="683"/>
      <c r="X5" s="683"/>
      <c r="Y5" s="726"/>
      <c r="Z5" s="745">
        <v>30.1</v>
      </c>
      <c r="AA5" s="745"/>
      <c r="AB5" s="745"/>
      <c r="AC5" s="745"/>
      <c r="AD5" s="746">
        <v>8806510</v>
      </c>
      <c r="AE5" s="746"/>
      <c r="AF5" s="746"/>
      <c r="AG5" s="746"/>
      <c r="AH5" s="746"/>
      <c r="AI5" s="746"/>
      <c r="AJ5" s="746"/>
      <c r="AK5" s="746"/>
      <c r="AL5" s="727">
        <v>56.4</v>
      </c>
      <c r="AM5" s="702"/>
      <c r="AN5" s="702"/>
      <c r="AO5" s="728"/>
      <c r="AP5" s="697" t="s">
        <v>225</v>
      </c>
      <c r="AQ5" s="698"/>
      <c r="AR5" s="698"/>
      <c r="AS5" s="698"/>
      <c r="AT5" s="698"/>
      <c r="AU5" s="698"/>
      <c r="AV5" s="698"/>
      <c r="AW5" s="698"/>
      <c r="AX5" s="698"/>
      <c r="AY5" s="698"/>
      <c r="AZ5" s="698"/>
      <c r="BA5" s="698"/>
      <c r="BB5" s="698"/>
      <c r="BC5" s="698"/>
      <c r="BD5" s="698"/>
      <c r="BE5" s="698"/>
      <c r="BF5" s="699"/>
      <c r="BG5" s="629">
        <v>8806510</v>
      </c>
      <c r="BH5" s="630"/>
      <c r="BI5" s="630"/>
      <c r="BJ5" s="630"/>
      <c r="BK5" s="630"/>
      <c r="BL5" s="630"/>
      <c r="BM5" s="630"/>
      <c r="BN5" s="631"/>
      <c r="BO5" s="656">
        <v>92.2</v>
      </c>
      <c r="BP5" s="656"/>
      <c r="BQ5" s="656"/>
      <c r="BR5" s="656"/>
      <c r="BS5" s="657">
        <v>71950</v>
      </c>
      <c r="BT5" s="657"/>
      <c r="BU5" s="657"/>
      <c r="BV5" s="657"/>
      <c r="BW5" s="657"/>
      <c r="BX5" s="657"/>
      <c r="BY5" s="657"/>
      <c r="BZ5" s="657"/>
      <c r="CA5" s="657"/>
      <c r="CB5" s="715"/>
      <c r="CD5" s="731" t="s">
        <v>221</v>
      </c>
      <c r="CE5" s="732"/>
      <c r="CF5" s="732"/>
      <c r="CG5" s="732"/>
      <c r="CH5" s="732"/>
      <c r="CI5" s="732"/>
      <c r="CJ5" s="732"/>
      <c r="CK5" s="732"/>
      <c r="CL5" s="732"/>
      <c r="CM5" s="732"/>
      <c r="CN5" s="732"/>
      <c r="CO5" s="732"/>
      <c r="CP5" s="732"/>
      <c r="CQ5" s="733"/>
      <c r="CR5" s="731" t="s">
        <v>226</v>
      </c>
      <c r="CS5" s="732"/>
      <c r="CT5" s="732"/>
      <c r="CU5" s="732"/>
      <c r="CV5" s="732"/>
      <c r="CW5" s="732"/>
      <c r="CX5" s="732"/>
      <c r="CY5" s="733"/>
      <c r="CZ5" s="731" t="s">
        <v>219</v>
      </c>
      <c r="DA5" s="732"/>
      <c r="DB5" s="732"/>
      <c r="DC5" s="733"/>
      <c r="DD5" s="731" t="s">
        <v>227</v>
      </c>
      <c r="DE5" s="732"/>
      <c r="DF5" s="732"/>
      <c r="DG5" s="732"/>
      <c r="DH5" s="732"/>
      <c r="DI5" s="732"/>
      <c r="DJ5" s="732"/>
      <c r="DK5" s="732"/>
      <c r="DL5" s="732"/>
      <c r="DM5" s="732"/>
      <c r="DN5" s="732"/>
      <c r="DO5" s="732"/>
      <c r="DP5" s="733"/>
      <c r="DQ5" s="731" t="s">
        <v>228</v>
      </c>
      <c r="DR5" s="732"/>
      <c r="DS5" s="732"/>
      <c r="DT5" s="732"/>
      <c r="DU5" s="732"/>
      <c r="DV5" s="732"/>
      <c r="DW5" s="732"/>
      <c r="DX5" s="732"/>
      <c r="DY5" s="732"/>
      <c r="DZ5" s="732"/>
      <c r="EA5" s="732"/>
      <c r="EB5" s="732"/>
      <c r="EC5" s="733"/>
    </row>
    <row r="6" spans="2:143" ht="11.25" customHeight="1" x14ac:dyDescent="0.15">
      <c r="B6" s="626" t="s">
        <v>229</v>
      </c>
      <c r="C6" s="627"/>
      <c r="D6" s="627"/>
      <c r="E6" s="627"/>
      <c r="F6" s="627"/>
      <c r="G6" s="627"/>
      <c r="H6" s="627"/>
      <c r="I6" s="627"/>
      <c r="J6" s="627"/>
      <c r="K6" s="627"/>
      <c r="L6" s="627"/>
      <c r="M6" s="627"/>
      <c r="N6" s="627"/>
      <c r="O6" s="627"/>
      <c r="P6" s="627"/>
      <c r="Q6" s="628"/>
      <c r="R6" s="629">
        <v>136128</v>
      </c>
      <c r="S6" s="630"/>
      <c r="T6" s="630"/>
      <c r="U6" s="630"/>
      <c r="V6" s="630"/>
      <c r="W6" s="630"/>
      <c r="X6" s="630"/>
      <c r="Y6" s="631"/>
      <c r="Z6" s="656">
        <v>0.4</v>
      </c>
      <c r="AA6" s="656"/>
      <c r="AB6" s="656"/>
      <c r="AC6" s="656"/>
      <c r="AD6" s="657">
        <v>136128</v>
      </c>
      <c r="AE6" s="657"/>
      <c r="AF6" s="657"/>
      <c r="AG6" s="657"/>
      <c r="AH6" s="657"/>
      <c r="AI6" s="657"/>
      <c r="AJ6" s="657"/>
      <c r="AK6" s="657"/>
      <c r="AL6" s="632">
        <v>0.9</v>
      </c>
      <c r="AM6" s="633"/>
      <c r="AN6" s="633"/>
      <c r="AO6" s="658"/>
      <c r="AP6" s="626" t="s">
        <v>230</v>
      </c>
      <c r="AQ6" s="627"/>
      <c r="AR6" s="627"/>
      <c r="AS6" s="627"/>
      <c r="AT6" s="627"/>
      <c r="AU6" s="627"/>
      <c r="AV6" s="627"/>
      <c r="AW6" s="627"/>
      <c r="AX6" s="627"/>
      <c r="AY6" s="627"/>
      <c r="AZ6" s="627"/>
      <c r="BA6" s="627"/>
      <c r="BB6" s="627"/>
      <c r="BC6" s="627"/>
      <c r="BD6" s="627"/>
      <c r="BE6" s="627"/>
      <c r="BF6" s="628"/>
      <c r="BG6" s="629">
        <v>8806510</v>
      </c>
      <c r="BH6" s="630"/>
      <c r="BI6" s="630"/>
      <c r="BJ6" s="630"/>
      <c r="BK6" s="630"/>
      <c r="BL6" s="630"/>
      <c r="BM6" s="630"/>
      <c r="BN6" s="631"/>
      <c r="BO6" s="656">
        <v>92.2</v>
      </c>
      <c r="BP6" s="656"/>
      <c r="BQ6" s="656"/>
      <c r="BR6" s="656"/>
      <c r="BS6" s="657">
        <v>71950</v>
      </c>
      <c r="BT6" s="657"/>
      <c r="BU6" s="657"/>
      <c r="BV6" s="657"/>
      <c r="BW6" s="657"/>
      <c r="BX6" s="657"/>
      <c r="BY6" s="657"/>
      <c r="BZ6" s="657"/>
      <c r="CA6" s="657"/>
      <c r="CB6" s="715"/>
      <c r="CD6" s="685" t="s">
        <v>231</v>
      </c>
      <c r="CE6" s="686"/>
      <c r="CF6" s="686"/>
      <c r="CG6" s="686"/>
      <c r="CH6" s="686"/>
      <c r="CI6" s="686"/>
      <c r="CJ6" s="686"/>
      <c r="CK6" s="686"/>
      <c r="CL6" s="686"/>
      <c r="CM6" s="686"/>
      <c r="CN6" s="686"/>
      <c r="CO6" s="686"/>
      <c r="CP6" s="686"/>
      <c r="CQ6" s="687"/>
      <c r="CR6" s="629">
        <v>239429</v>
      </c>
      <c r="CS6" s="630"/>
      <c r="CT6" s="630"/>
      <c r="CU6" s="630"/>
      <c r="CV6" s="630"/>
      <c r="CW6" s="630"/>
      <c r="CX6" s="630"/>
      <c r="CY6" s="631"/>
      <c r="CZ6" s="727">
        <v>0.8</v>
      </c>
      <c r="DA6" s="702"/>
      <c r="DB6" s="702"/>
      <c r="DC6" s="730"/>
      <c r="DD6" s="635" t="s">
        <v>128</v>
      </c>
      <c r="DE6" s="630"/>
      <c r="DF6" s="630"/>
      <c r="DG6" s="630"/>
      <c r="DH6" s="630"/>
      <c r="DI6" s="630"/>
      <c r="DJ6" s="630"/>
      <c r="DK6" s="630"/>
      <c r="DL6" s="630"/>
      <c r="DM6" s="630"/>
      <c r="DN6" s="630"/>
      <c r="DO6" s="630"/>
      <c r="DP6" s="631"/>
      <c r="DQ6" s="635">
        <v>239429</v>
      </c>
      <c r="DR6" s="630"/>
      <c r="DS6" s="630"/>
      <c r="DT6" s="630"/>
      <c r="DU6" s="630"/>
      <c r="DV6" s="630"/>
      <c r="DW6" s="630"/>
      <c r="DX6" s="630"/>
      <c r="DY6" s="630"/>
      <c r="DZ6" s="630"/>
      <c r="EA6" s="630"/>
      <c r="EB6" s="630"/>
      <c r="EC6" s="674"/>
    </row>
    <row r="7" spans="2:143" ht="11.25" customHeight="1" x14ac:dyDescent="0.15">
      <c r="B7" s="626" t="s">
        <v>232</v>
      </c>
      <c r="C7" s="627"/>
      <c r="D7" s="627"/>
      <c r="E7" s="627"/>
      <c r="F7" s="627"/>
      <c r="G7" s="627"/>
      <c r="H7" s="627"/>
      <c r="I7" s="627"/>
      <c r="J7" s="627"/>
      <c r="K7" s="627"/>
      <c r="L7" s="627"/>
      <c r="M7" s="627"/>
      <c r="N7" s="627"/>
      <c r="O7" s="627"/>
      <c r="P7" s="627"/>
      <c r="Q7" s="628"/>
      <c r="R7" s="629">
        <v>12639</v>
      </c>
      <c r="S7" s="630"/>
      <c r="T7" s="630"/>
      <c r="U7" s="630"/>
      <c r="V7" s="630"/>
      <c r="W7" s="630"/>
      <c r="X7" s="630"/>
      <c r="Y7" s="631"/>
      <c r="Z7" s="656">
        <v>0</v>
      </c>
      <c r="AA7" s="656"/>
      <c r="AB7" s="656"/>
      <c r="AC7" s="656"/>
      <c r="AD7" s="657">
        <v>12639</v>
      </c>
      <c r="AE7" s="657"/>
      <c r="AF7" s="657"/>
      <c r="AG7" s="657"/>
      <c r="AH7" s="657"/>
      <c r="AI7" s="657"/>
      <c r="AJ7" s="657"/>
      <c r="AK7" s="657"/>
      <c r="AL7" s="632">
        <v>0.1</v>
      </c>
      <c r="AM7" s="633"/>
      <c r="AN7" s="633"/>
      <c r="AO7" s="658"/>
      <c r="AP7" s="626" t="s">
        <v>233</v>
      </c>
      <c r="AQ7" s="627"/>
      <c r="AR7" s="627"/>
      <c r="AS7" s="627"/>
      <c r="AT7" s="627"/>
      <c r="AU7" s="627"/>
      <c r="AV7" s="627"/>
      <c r="AW7" s="627"/>
      <c r="AX7" s="627"/>
      <c r="AY7" s="627"/>
      <c r="AZ7" s="627"/>
      <c r="BA7" s="627"/>
      <c r="BB7" s="627"/>
      <c r="BC7" s="627"/>
      <c r="BD7" s="627"/>
      <c r="BE7" s="627"/>
      <c r="BF7" s="628"/>
      <c r="BG7" s="629">
        <v>4746525</v>
      </c>
      <c r="BH7" s="630"/>
      <c r="BI7" s="630"/>
      <c r="BJ7" s="630"/>
      <c r="BK7" s="630"/>
      <c r="BL7" s="630"/>
      <c r="BM7" s="630"/>
      <c r="BN7" s="631"/>
      <c r="BO7" s="656">
        <v>49.7</v>
      </c>
      <c r="BP7" s="656"/>
      <c r="BQ7" s="656"/>
      <c r="BR7" s="656"/>
      <c r="BS7" s="657">
        <v>71950</v>
      </c>
      <c r="BT7" s="657"/>
      <c r="BU7" s="657"/>
      <c r="BV7" s="657"/>
      <c r="BW7" s="657"/>
      <c r="BX7" s="657"/>
      <c r="BY7" s="657"/>
      <c r="BZ7" s="657"/>
      <c r="CA7" s="657"/>
      <c r="CB7" s="715"/>
      <c r="CD7" s="666" t="s">
        <v>234</v>
      </c>
      <c r="CE7" s="667"/>
      <c r="CF7" s="667"/>
      <c r="CG7" s="667"/>
      <c r="CH7" s="667"/>
      <c r="CI7" s="667"/>
      <c r="CJ7" s="667"/>
      <c r="CK7" s="667"/>
      <c r="CL7" s="667"/>
      <c r="CM7" s="667"/>
      <c r="CN7" s="667"/>
      <c r="CO7" s="667"/>
      <c r="CP7" s="667"/>
      <c r="CQ7" s="668"/>
      <c r="CR7" s="629">
        <v>3064642</v>
      </c>
      <c r="CS7" s="630"/>
      <c r="CT7" s="630"/>
      <c r="CU7" s="630"/>
      <c r="CV7" s="630"/>
      <c r="CW7" s="630"/>
      <c r="CX7" s="630"/>
      <c r="CY7" s="631"/>
      <c r="CZ7" s="656">
        <v>9.9</v>
      </c>
      <c r="DA7" s="656"/>
      <c r="DB7" s="656"/>
      <c r="DC7" s="656"/>
      <c r="DD7" s="635">
        <v>27952</v>
      </c>
      <c r="DE7" s="630"/>
      <c r="DF7" s="630"/>
      <c r="DG7" s="630"/>
      <c r="DH7" s="630"/>
      <c r="DI7" s="630"/>
      <c r="DJ7" s="630"/>
      <c r="DK7" s="630"/>
      <c r="DL7" s="630"/>
      <c r="DM7" s="630"/>
      <c r="DN7" s="630"/>
      <c r="DO7" s="630"/>
      <c r="DP7" s="631"/>
      <c r="DQ7" s="635">
        <v>2794826</v>
      </c>
      <c r="DR7" s="630"/>
      <c r="DS7" s="630"/>
      <c r="DT7" s="630"/>
      <c r="DU7" s="630"/>
      <c r="DV7" s="630"/>
      <c r="DW7" s="630"/>
      <c r="DX7" s="630"/>
      <c r="DY7" s="630"/>
      <c r="DZ7" s="630"/>
      <c r="EA7" s="630"/>
      <c r="EB7" s="630"/>
      <c r="EC7" s="674"/>
    </row>
    <row r="8" spans="2:143" ht="11.25" customHeight="1" x14ac:dyDescent="0.15">
      <c r="B8" s="626" t="s">
        <v>235</v>
      </c>
      <c r="C8" s="627"/>
      <c r="D8" s="627"/>
      <c r="E8" s="627"/>
      <c r="F8" s="627"/>
      <c r="G8" s="627"/>
      <c r="H8" s="627"/>
      <c r="I8" s="627"/>
      <c r="J8" s="627"/>
      <c r="K8" s="627"/>
      <c r="L8" s="627"/>
      <c r="M8" s="627"/>
      <c r="N8" s="627"/>
      <c r="O8" s="627"/>
      <c r="P8" s="627"/>
      <c r="Q8" s="628"/>
      <c r="R8" s="629">
        <v>99967</v>
      </c>
      <c r="S8" s="630"/>
      <c r="T8" s="630"/>
      <c r="U8" s="630"/>
      <c r="V8" s="630"/>
      <c r="W8" s="630"/>
      <c r="X8" s="630"/>
      <c r="Y8" s="631"/>
      <c r="Z8" s="656">
        <v>0.3</v>
      </c>
      <c r="AA8" s="656"/>
      <c r="AB8" s="656"/>
      <c r="AC8" s="656"/>
      <c r="AD8" s="657">
        <v>99967</v>
      </c>
      <c r="AE8" s="657"/>
      <c r="AF8" s="657"/>
      <c r="AG8" s="657"/>
      <c r="AH8" s="657"/>
      <c r="AI8" s="657"/>
      <c r="AJ8" s="657"/>
      <c r="AK8" s="657"/>
      <c r="AL8" s="632">
        <v>0.6</v>
      </c>
      <c r="AM8" s="633"/>
      <c r="AN8" s="633"/>
      <c r="AO8" s="658"/>
      <c r="AP8" s="626" t="s">
        <v>236</v>
      </c>
      <c r="AQ8" s="627"/>
      <c r="AR8" s="627"/>
      <c r="AS8" s="627"/>
      <c r="AT8" s="627"/>
      <c r="AU8" s="627"/>
      <c r="AV8" s="627"/>
      <c r="AW8" s="627"/>
      <c r="AX8" s="627"/>
      <c r="AY8" s="627"/>
      <c r="AZ8" s="627"/>
      <c r="BA8" s="627"/>
      <c r="BB8" s="627"/>
      <c r="BC8" s="627"/>
      <c r="BD8" s="627"/>
      <c r="BE8" s="627"/>
      <c r="BF8" s="628"/>
      <c r="BG8" s="629">
        <v>131355</v>
      </c>
      <c r="BH8" s="630"/>
      <c r="BI8" s="630"/>
      <c r="BJ8" s="630"/>
      <c r="BK8" s="630"/>
      <c r="BL8" s="630"/>
      <c r="BM8" s="630"/>
      <c r="BN8" s="631"/>
      <c r="BO8" s="656">
        <v>1.4</v>
      </c>
      <c r="BP8" s="656"/>
      <c r="BQ8" s="656"/>
      <c r="BR8" s="656"/>
      <c r="BS8" s="657" t="s">
        <v>567</v>
      </c>
      <c r="BT8" s="657"/>
      <c r="BU8" s="657"/>
      <c r="BV8" s="657"/>
      <c r="BW8" s="657"/>
      <c r="BX8" s="657"/>
      <c r="BY8" s="657"/>
      <c r="BZ8" s="657"/>
      <c r="CA8" s="657"/>
      <c r="CB8" s="715"/>
      <c r="CD8" s="666" t="s">
        <v>237</v>
      </c>
      <c r="CE8" s="667"/>
      <c r="CF8" s="667"/>
      <c r="CG8" s="667"/>
      <c r="CH8" s="667"/>
      <c r="CI8" s="667"/>
      <c r="CJ8" s="667"/>
      <c r="CK8" s="667"/>
      <c r="CL8" s="667"/>
      <c r="CM8" s="667"/>
      <c r="CN8" s="667"/>
      <c r="CO8" s="667"/>
      <c r="CP8" s="667"/>
      <c r="CQ8" s="668"/>
      <c r="CR8" s="629">
        <v>13406351</v>
      </c>
      <c r="CS8" s="630"/>
      <c r="CT8" s="630"/>
      <c r="CU8" s="630"/>
      <c r="CV8" s="630"/>
      <c r="CW8" s="630"/>
      <c r="CX8" s="630"/>
      <c r="CY8" s="631"/>
      <c r="CZ8" s="656">
        <v>43.1</v>
      </c>
      <c r="DA8" s="656"/>
      <c r="DB8" s="656"/>
      <c r="DC8" s="656"/>
      <c r="DD8" s="635">
        <v>237917</v>
      </c>
      <c r="DE8" s="630"/>
      <c r="DF8" s="630"/>
      <c r="DG8" s="630"/>
      <c r="DH8" s="630"/>
      <c r="DI8" s="630"/>
      <c r="DJ8" s="630"/>
      <c r="DK8" s="630"/>
      <c r="DL8" s="630"/>
      <c r="DM8" s="630"/>
      <c r="DN8" s="630"/>
      <c r="DO8" s="630"/>
      <c r="DP8" s="631"/>
      <c r="DQ8" s="635">
        <v>5632993</v>
      </c>
      <c r="DR8" s="630"/>
      <c r="DS8" s="630"/>
      <c r="DT8" s="630"/>
      <c r="DU8" s="630"/>
      <c r="DV8" s="630"/>
      <c r="DW8" s="630"/>
      <c r="DX8" s="630"/>
      <c r="DY8" s="630"/>
      <c r="DZ8" s="630"/>
      <c r="EA8" s="630"/>
      <c r="EB8" s="630"/>
      <c r="EC8" s="674"/>
    </row>
    <row r="9" spans="2:143" ht="11.25" customHeight="1" x14ac:dyDescent="0.15">
      <c r="B9" s="626" t="s">
        <v>238</v>
      </c>
      <c r="C9" s="627"/>
      <c r="D9" s="627"/>
      <c r="E9" s="627"/>
      <c r="F9" s="627"/>
      <c r="G9" s="627"/>
      <c r="H9" s="627"/>
      <c r="I9" s="627"/>
      <c r="J9" s="627"/>
      <c r="K9" s="627"/>
      <c r="L9" s="627"/>
      <c r="M9" s="627"/>
      <c r="N9" s="627"/>
      <c r="O9" s="627"/>
      <c r="P9" s="627"/>
      <c r="Q9" s="628"/>
      <c r="R9" s="629">
        <v>112411</v>
      </c>
      <c r="S9" s="630"/>
      <c r="T9" s="630"/>
      <c r="U9" s="630"/>
      <c r="V9" s="630"/>
      <c r="W9" s="630"/>
      <c r="X9" s="630"/>
      <c r="Y9" s="631"/>
      <c r="Z9" s="656">
        <v>0.4</v>
      </c>
      <c r="AA9" s="656"/>
      <c r="AB9" s="656"/>
      <c r="AC9" s="656"/>
      <c r="AD9" s="657">
        <v>112411</v>
      </c>
      <c r="AE9" s="657"/>
      <c r="AF9" s="657"/>
      <c r="AG9" s="657"/>
      <c r="AH9" s="657"/>
      <c r="AI9" s="657"/>
      <c r="AJ9" s="657"/>
      <c r="AK9" s="657"/>
      <c r="AL9" s="632">
        <v>0.7</v>
      </c>
      <c r="AM9" s="633"/>
      <c r="AN9" s="633"/>
      <c r="AO9" s="658"/>
      <c r="AP9" s="626" t="s">
        <v>568</v>
      </c>
      <c r="AQ9" s="627"/>
      <c r="AR9" s="627"/>
      <c r="AS9" s="627"/>
      <c r="AT9" s="627"/>
      <c r="AU9" s="627"/>
      <c r="AV9" s="627"/>
      <c r="AW9" s="627"/>
      <c r="AX9" s="627"/>
      <c r="AY9" s="627"/>
      <c r="AZ9" s="627"/>
      <c r="BA9" s="627"/>
      <c r="BB9" s="627"/>
      <c r="BC9" s="627"/>
      <c r="BD9" s="627"/>
      <c r="BE9" s="627"/>
      <c r="BF9" s="628"/>
      <c r="BG9" s="629">
        <v>4290747</v>
      </c>
      <c r="BH9" s="630"/>
      <c r="BI9" s="630"/>
      <c r="BJ9" s="630"/>
      <c r="BK9" s="630"/>
      <c r="BL9" s="630"/>
      <c r="BM9" s="630"/>
      <c r="BN9" s="631"/>
      <c r="BO9" s="656">
        <v>44.9</v>
      </c>
      <c r="BP9" s="656"/>
      <c r="BQ9" s="656"/>
      <c r="BR9" s="656"/>
      <c r="BS9" s="657" t="s">
        <v>128</v>
      </c>
      <c r="BT9" s="657"/>
      <c r="BU9" s="657"/>
      <c r="BV9" s="657"/>
      <c r="BW9" s="657"/>
      <c r="BX9" s="657"/>
      <c r="BY9" s="657"/>
      <c r="BZ9" s="657"/>
      <c r="CA9" s="657"/>
      <c r="CB9" s="715"/>
      <c r="CD9" s="666" t="s">
        <v>239</v>
      </c>
      <c r="CE9" s="667"/>
      <c r="CF9" s="667"/>
      <c r="CG9" s="667"/>
      <c r="CH9" s="667"/>
      <c r="CI9" s="667"/>
      <c r="CJ9" s="667"/>
      <c r="CK9" s="667"/>
      <c r="CL9" s="667"/>
      <c r="CM9" s="667"/>
      <c r="CN9" s="667"/>
      <c r="CO9" s="667"/>
      <c r="CP9" s="667"/>
      <c r="CQ9" s="668"/>
      <c r="CR9" s="629">
        <v>3224080</v>
      </c>
      <c r="CS9" s="630"/>
      <c r="CT9" s="630"/>
      <c r="CU9" s="630"/>
      <c r="CV9" s="630"/>
      <c r="CW9" s="630"/>
      <c r="CX9" s="630"/>
      <c r="CY9" s="631"/>
      <c r="CZ9" s="656">
        <v>10.4</v>
      </c>
      <c r="DA9" s="656"/>
      <c r="DB9" s="656"/>
      <c r="DC9" s="656"/>
      <c r="DD9" s="635">
        <v>9161</v>
      </c>
      <c r="DE9" s="630"/>
      <c r="DF9" s="630"/>
      <c r="DG9" s="630"/>
      <c r="DH9" s="630"/>
      <c r="DI9" s="630"/>
      <c r="DJ9" s="630"/>
      <c r="DK9" s="630"/>
      <c r="DL9" s="630"/>
      <c r="DM9" s="630"/>
      <c r="DN9" s="630"/>
      <c r="DO9" s="630"/>
      <c r="DP9" s="631"/>
      <c r="DQ9" s="635">
        <v>2094352</v>
      </c>
      <c r="DR9" s="630"/>
      <c r="DS9" s="630"/>
      <c r="DT9" s="630"/>
      <c r="DU9" s="630"/>
      <c r="DV9" s="630"/>
      <c r="DW9" s="630"/>
      <c r="DX9" s="630"/>
      <c r="DY9" s="630"/>
      <c r="DZ9" s="630"/>
      <c r="EA9" s="630"/>
      <c r="EB9" s="630"/>
      <c r="EC9" s="674"/>
    </row>
    <row r="10" spans="2:143" ht="11.25" customHeight="1" x14ac:dyDescent="0.15">
      <c r="B10" s="626" t="s">
        <v>569</v>
      </c>
      <c r="C10" s="627"/>
      <c r="D10" s="627"/>
      <c r="E10" s="627"/>
      <c r="F10" s="627"/>
      <c r="G10" s="627"/>
      <c r="H10" s="627"/>
      <c r="I10" s="627"/>
      <c r="J10" s="627"/>
      <c r="K10" s="627"/>
      <c r="L10" s="627"/>
      <c r="M10" s="627"/>
      <c r="N10" s="627"/>
      <c r="O10" s="627"/>
      <c r="P10" s="627"/>
      <c r="Q10" s="628"/>
      <c r="R10" s="629" t="s">
        <v>567</v>
      </c>
      <c r="S10" s="630"/>
      <c r="T10" s="630"/>
      <c r="U10" s="630"/>
      <c r="V10" s="630"/>
      <c r="W10" s="630"/>
      <c r="X10" s="630"/>
      <c r="Y10" s="631"/>
      <c r="Z10" s="656" t="s">
        <v>128</v>
      </c>
      <c r="AA10" s="656"/>
      <c r="AB10" s="656"/>
      <c r="AC10" s="656"/>
      <c r="AD10" s="657" t="s">
        <v>128</v>
      </c>
      <c r="AE10" s="657"/>
      <c r="AF10" s="657"/>
      <c r="AG10" s="657"/>
      <c r="AH10" s="657"/>
      <c r="AI10" s="657"/>
      <c r="AJ10" s="657"/>
      <c r="AK10" s="657"/>
      <c r="AL10" s="632" t="s">
        <v>567</v>
      </c>
      <c r="AM10" s="633"/>
      <c r="AN10" s="633"/>
      <c r="AO10" s="658"/>
      <c r="AP10" s="626" t="s">
        <v>240</v>
      </c>
      <c r="AQ10" s="627"/>
      <c r="AR10" s="627"/>
      <c r="AS10" s="627"/>
      <c r="AT10" s="627"/>
      <c r="AU10" s="627"/>
      <c r="AV10" s="627"/>
      <c r="AW10" s="627"/>
      <c r="AX10" s="627"/>
      <c r="AY10" s="627"/>
      <c r="AZ10" s="627"/>
      <c r="BA10" s="627"/>
      <c r="BB10" s="627"/>
      <c r="BC10" s="627"/>
      <c r="BD10" s="627"/>
      <c r="BE10" s="627"/>
      <c r="BF10" s="628"/>
      <c r="BG10" s="629">
        <v>154533</v>
      </c>
      <c r="BH10" s="630"/>
      <c r="BI10" s="630"/>
      <c r="BJ10" s="630"/>
      <c r="BK10" s="630"/>
      <c r="BL10" s="630"/>
      <c r="BM10" s="630"/>
      <c r="BN10" s="631"/>
      <c r="BO10" s="656">
        <v>1.6</v>
      </c>
      <c r="BP10" s="656"/>
      <c r="BQ10" s="656"/>
      <c r="BR10" s="656"/>
      <c r="BS10" s="657">
        <v>25295</v>
      </c>
      <c r="BT10" s="657"/>
      <c r="BU10" s="657"/>
      <c r="BV10" s="657"/>
      <c r="BW10" s="657"/>
      <c r="BX10" s="657"/>
      <c r="BY10" s="657"/>
      <c r="BZ10" s="657"/>
      <c r="CA10" s="657"/>
      <c r="CB10" s="715"/>
      <c r="CD10" s="666" t="s">
        <v>241</v>
      </c>
      <c r="CE10" s="667"/>
      <c r="CF10" s="667"/>
      <c r="CG10" s="667"/>
      <c r="CH10" s="667"/>
      <c r="CI10" s="667"/>
      <c r="CJ10" s="667"/>
      <c r="CK10" s="667"/>
      <c r="CL10" s="667"/>
      <c r="CM10" s="667"/>
      <c r="CN10" s="667"/>
      <c r="CO10" s="667"/>
      <c r="CP10" s="667"/>
      <c r="CQ10" s="668"/>
      <c r="CR10" s="629">
        <v>16557</v>
      </c>
      <c r="CS10" s="630"/>
      <c r="CT10" s="630"/>
      <c r="CU10" s="630"/>
      <c r="CV10" s="630"/>
      <c r="CW10" s="630"/>
      <c r="CX10" s="630"/>
      <c r="CY10" s="631"/>
      <c r="CZ10" s="656">
        <v>0.1</v>
      </c>
      <c r="DA10" s="656"/>
      <c r="DB10" s="656"/>
      <c r="DC10" s="656"/>
      <c r="DD10" s="635" t="s">
        <v>128</v>
      </c>
      <c r="DE10" s="630"/>
      <c r="DF10" s="630"/>
      <c r="DG10" s="630"/>
      <c r="DH10" s="630"/>
      <c r="DI10" s="630"/>
      <c r="DJ10" s="630"/>
      <c r="DK10" s="630"/>
      <c r="DL10" s="630"/>
      <c r="DM10" s="630"/>
      <c r="DN10" s="630"/>
      <c r="DO10" s="630"/>
      <c r="DP10" s="631"/>
      <c r="DQ10" s="635">
        <v>15689</v>
      </c>
      <c r="DR10" s="630"/>
      <c r="DS10" s="630"/>
      <c r="DT10" s="630"/>
      <c r="DU10" s="630"/>
      <c r="DV10" s="630"/>
      <c r="DW10" s="630"/>
      <c r="DX10" s="630"/>
      <c r="DY10" s="630"/>
      <c r="DZ10" s="630"/>
      <c r="EA10" s="630"/>
      <c r="EB10" s="630"/>
      <c r="EC10" s="674"/>
    </row>
    <row r="11" spans="2:143" ht="11.25" customHeight="1" x14ac:dyDescent="0.15">
      <c r="B11" s="626" t="s">
        <v>242</v>
      </c>
      <c r="C11" s="627"/>
      <c r="D11" s="627"/>
      <c r="E11" s="627"/>
      <c r="F11" s="627"/>
      <c r="G11" s="627"/>
      <c r="H11" s="627"/>
      <c r="I11" s="627"/>
      <c r="J11" s="627"/>
      <c r="K11" s="627"/>
      <c r="L11" s="627"/>
      <c r="M11" s="627"/>
      <c r="N11" s="627"/>
      <c r="O11" s="627"/>
      <c r="P11" s="627"/>
      <c r="Q11" s="628"/>
      <c r="R11" s="629">
        <v>1573995</v>
      </c>
      <c r="S11" s="630"/>
      <c r="T11" s="630"/>
      <c r="U11" s="630"/>
      <c r="V11" s="630"/>
      <c r="W11" s="630"/>
      <c r="X11" s="630"/>
      <c r="Y11" s="631"/>
      <c r="Z11" s="632">
        <v>5</v>
      </c>
      <c r="AA11" s="633"/>
      <c r="AB11" s="633"/>
      <c r="AC11" s="634"/>
      <c r="AD11" s="635">
        <v>1573995</v>
      </c>
      <c r="AE11" s="630"/>
      <c r="AF11" s="630"/>
      <c r="AG11" s="630"/>
      <c r="AH11" s="630"/>
      <c r="AI11" s="630"/>
      <c r="AJ11" s="630"/>
      <c r="AK11" s="631"/>
      <c r="AL11" s="632">
        <v>10.1</v>
      </c>
      <c r="AM11" s="633"/>
      <c r="AN11" s="633"/>
      <c r="AO11" s="658"/>
      <c r="AP11" s="626" t="s">
        <v>243</v>
      </c>
      <c r="AQ11" s="627"/>
      <c r="AR11" s="627"/>
      <c r="AS11" s="627"/>
      <c r="AT11" s="627"/>
      <c r="AU11" s="627"/>
      <c r="AV11" s="627"/>
      <c r="AW11" s="627"/>
      <c r="AX11" s="627"/>
      <c r="AY11" s="627"/>
      <c r="AZ11" s="627"/>
      <c r="BA11" s="627"/>
      <c r="BB11" s="627"/>
      <c r="BC11" s="627"/>
      <c r="BD11" s="627"/>
      <c r="BE11" s="627"/>
      <c r="BF11" s="628"/>
      <c r="BG11" s="629">
        <v>169890</v>
      </c>
      <c r="BH11" s="630"/>
      <c r="BI11" s="630"/>
      <c r="BJ11" s="630"/>
      <c r="BK11" s="630"/>
      <c r="BL11" s="630"/>
      <c r="BM11" s="630"/>
      <c r="BN11" s="631"/>
      <c r="BO11" s="656">
        <v>1.8</v>
      </c>
      <c r="BP11" s="656"/>
      <c r="BQ11" s="656"/>
      <c r="BR11" s="656"/>
      <c r="BS11" s="657">
        <v>46655</v>
      </c>
      <c r="BT11" s="657"/>
      <c r="BU11" s="657"/>
      <c r="BV11" s="657"/>
      <c r="BW11" s="657"/>
      <c r="BX11" s="657"/>
      <c r="BY11" s="657"/>
      <c r="BZ11" s="657"/>
      <c r="CA11" s="657"/>
      <c r="CB11" s="715"/>
      <c r="CD11" s="666" t="s">
        <v>244</v>
      </c>
      <c r="CE11" s="667"/>
      <c r="CF11" s="667"/>
      <c r="CG11" s="667"/>
      <c r="CH11" s="667"/>
      <c r="CI11" s="667"/>
      <c r="CJ11" s="667"/>
      <c r="CK11" s="667"/>
      <c r="CL11" s="667"/>
      <c r="CM11" s="667"/>
      <c r="CN11" s="667"/>
      <c r="CO11" s="667"/>
      <c r="CP11" s="667"/>
      <c r="CQ11" s="668"/>
      <c r="CR11" s="629">
        <v>58236</v>
      </c>
      <c r="CS11" s="630"/>
      <c r="CT11" s="630"/>
      <c r="CU11" s="630"/>
      <c r="CV11" s="630"/>
      <c r="CW11" s="630"/>
      <c r="CX11" s="630"/>
      <c r="CY11" s="631"/>
      <c r="CZ11" s="656">
        <v>0.2</v>
      </c>
      <c r="DA11" s="656"/>
      <c r="DB11" s="656"/>
      <c r="DC11" s="656"/>
      <c r="DD11" s="635">
        <v>12138</v>
      </c>
      <c r="DE11" s="630"/>
      <c r="DF11" s="630"/>
      <c r="DG11" s="630"/>
      <c r="DH11" s="630"/>
      <c r="DI11" s="630"/>
      <c r="DJ11" s="630"/>
      <c r="DK11" s="630"/>
      <c r="DL11" s="630"/>
      <c r="DM11" s="630"/>
      <c r="DN11" s="630"/>
      <c r="DO11" s="630"/>
      <c r="DP11" s="631"/>
      <c r="DQ11" s="635">
        <v>45728</v>
      </c>
      <c r="DR11" s="630"/>
      <c r="DS11" s="630"/>
      <c r="DT11" s="630"/>
      <c r="DU11" s="630"/>
      <c r="DV11" s="630"/>
      <c r="DW11" s="630"/>
      <c r="DX11" s="630"/>
      <c r="DY11" s="630"/>
      <c r="DZ11" s="630"/>
      <c r="EA11" s="630"/>
      <c r="EB11" s="630"/>
      <c r="EC11" s="674"/>
    </row>
    <row r="12" spans="2:143" ht="11.25" customHeight="1" x14ac:dyDescent="0.15">
      <c r="B12" s="626" t="s">
        <v>245</v>
      </c>
      <c r="C12" s="627"/>
      <c r="D12" s="627"/>
      <c r="E12" s="627"/>
      <c r="F12" s="627"/>
      <c r="G12" s="627"/>
      <c r="H12" s="627"/>
      <c r="I12" s="627"/>
      <c r="J12" s="627"/>
      <c r="K12" s="627"/>
      <c r="L12" s="627"/>
      <c r="M12" s="627"/>
      <c r="N12" s="627"/>
      <c r="O12" s="627"/>
      <c r="P12" s="627"/>
      <c r="Q12" s="628"/>
      <c r="R12" s="629">
        <v>73187</v>
      </c>
      <c r="S12" s="630"/>
      <c r="T12" s="630"/>
      <c r="U12" s="630"/>
      <c r="V12" s="630"/>
      <c r="W12" s="630"/>
      <c r="X12" s="630"/>
      <c r="Y12" s="631"/>
      <c r="Z12" s="656">
        <v>0.2</v>
      </c>
      <c r="AA12" s="656"/>
      <c r="AB12" s="656"/>
      <c r="AC12" s="656"/>
      <c r="AD12" s="657">
        <v>73187</v>
      </c>
      <c r="AE12" s="657"/>
      <c r="AF12" s="657"/>
      <c r="AG12" s="657"/>
      <c r="AH12" s="657"/>
      <c r="AI12" s="657"/>
      <c r="AJ12" s="657"/>
      <c r="AK12" s="657"/>
      <c r="AL12" s="632">
        <v>0.5</v>
      </c>
      <c r="AM12" s="633"/>
      <c r="AN12" s="633"/>
      <c r="AO12" s="658"/>
      <c r="AP12" s="626" t="s">
        <v>570</v>
      </c>
      <c r="AQ12" s="627"/>
      <c r="AR12" s="627"/>
      <c r="AS12" s="627"/>
      <c r="AT12" s="627"/>
      <c r="AU12" s="627"/>
      <c r="AV12" s="627"/>
      <c r="AW12" s="627"/>
      <c r="AX12" s="627"/>
      <c r="AY12" s="627"/>
      <c r="AZ12" s="627"/>
      <c r="BA12" s="627"/>
      <c r="BB12" s="627"/>
      <c r="BC12" s="627"/>
      <c r="BD12" s="627"/>
      <c r="BE12" s="627"/>
      <c r="BF12" s="628"/>
      <c r="BG12" s="629">
        <v>3559121</v>
      </c>
      <c r="BH12" s="630"/>
      <c r="BI12" s="630"/>
      <c r="BJ12" s="630"/>
      <c r="BK12" s="630"/>
      <c r="BL12" s="630"/>
      <c r="BM12" s="630"/>
      <c r="BN12" s="631"/>
      <c r="BO12" s="656">
        <v>37.200000000000003</v>
      </c>
      <c r="BP12" s="656"/>
      <c r="BQ12" s="656"/>
      <c r="BR12" s="656"/>
      <c r="BS12" s="657" t="s">
        <v>128</v>
      </c>
      <c r="BT12" s="657"/>
      <c r="BU12" s="657"/>
      <c r="BV12" s="657"/>
      <c r="BW12" s="657"/>
      <c r="BX12" s="657"/>
      <c r="BY12" s="657"/>
      <c r="BZ12" s="657"/>
      <c r="CA12" s="657"/>
      <c r="CB12" s="715"/>
      <c r="CD12" s="666" t="s">
        <v>246</v>
      </c>
      <c r="CE12" s="667"/>
      <c r="CF12" s="667"/>
      <c r="CG12" s="667"/>
      <c r="CH12" s="667"/>
      <c r="CI12" s="667"/>
      <c r="CJ12" s="667"/>
      <c r="CK12" s="667"/>
      <c r="CL12" s="667"/>
      <c r="CM12" s="667"/>
      <c r="CN12" s="667"/>
      <c r="CO12" s="667"/>
      <c r="CP12" s="667"/>
      <c r="CQ12" s="668"/>
      <c r="CR12" s="629">
        <v>95271</v>
      </c>
      <c r="CS12" s="630"/>
      <c r="CT12" s="630"/>
      <c r="CU12" s="630"/>
      <c r="CV12" s="630"/>
      <c r="CW12" s="630"/>
      <c r="CX12" s="630"/>
      <c r="CY12" s="631"/>
      <c r="CZ12" s="656">
        <v>0.3</v>
      </c>
      <c r="DA12" s="656"/>
      <c r="DB12" s="656"/>
      <c r="DC12" s="656"/>
      <c r="DD12" s="635" t="s">
        <v>128</v>
      </c>
      <c r="DE12" s="630"/>
      <c r="DF12" s="630"/>
      <c r="DG12" s="630"/>
      <c r="DH12" s="630"/>
      <c r="DI12" s="630"/>
      <c r="DJ12" s="630"/>
      <c r="DK12" s="630"/>
      <c r="DL12" s="630"/>
      <c r="DM12" s="630"/>
      <c r="DN12" s="630"/>
      <c r="DO12" s="630"/>
      <c r="DP12" s="631"/>
      <c r="DQ12" s="635">
        <v>80737</v>
      </c>
      <c r="DR12" s="630"/>
      <c r="DS12" s="630"/>
      <c r="DT12" s="630"/>
      <c r="DU12" s="630"/>
      <c r="DV12" s="630"/>
      <c r="DW12" s="630"/>
      <c r="DX12" s="630"/>
      <c r="DY12" s="630"/>
      <c r="DZ12" s="630"/>
      <c r="EA12" s="630"/>
      <c r="EB12" s="630"/>
      <c r="EC12" s="674"/>
    </row>
    <row r="13" spans="2:143" ht="11.25" customHeight="1" x14ac:dyDescent="0.15">
      <c r="B13" s="626" t="s">
        <v>247</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567</v>
      </c>
      <c r="AA13" s="656"/>
      <c r="AB13" s="656"/>
      <c r="AC13" s="656"/>
      <c r="AD13" s="657" t="s">
        <v>128</v>
      </c>
      <c r="AE13" s="657"/>
      <c r="AF13" s="657"/>
      <c r="AG13" s="657"/>
      <c r="AH13" s="657"/>
      <c r="AI13" s="657"/>
      <c r="AJ13" s="657"/>
      <c r="AK13" s="657"/>
      <c r="AL13" s="632" t="s">
        <v>128</v>
      </c>
      <c r="AM13" s="633"/>
      <c r="AN13" s="633"/>
      <c r="AO13" s="658"/>
      <c r="AP13" s="626" t="s">
        <v>571</v>
      </c>
      <c r="AQ13" s="627"/>
      <c r="AR13" s="627"/>
      <c r="AS13" s="627"/>
      <c r="AT13" s="627"/>
      <c r="AU13" s="627"/>
      <c r="AV13" s="627"/>
      <c r="AW13" s="627"/>
      <c r="AX13" s="627"/>
      <c r="AY13" s="627"/>
      <c r="AZ13" s="627"/>
      <c r="BA13" s="627"/>
      <c r="BB13" s="627"/>
      <c r="BC13" s="627"/>
      <c r="BD13" s="627"/>
      <c r="BE13" s="627"/>
      <c r="BF13" s="628"/>
      <c r="BG13" s="629">
        <v>3507849</v>
      </c>
      <c r="BH13" s="630"/>
      <c r="BI13" s="630"/>
      <c r="BJ13" s="630"/>
      <c r="BK13" s="630"/>
      <c r="BL13" s="630"/>
      <c r="BM13" s="630"/>
      <c r="BN13" s="631"/>
      <c r="BO13" s="656">
        <v>36.700000000000003</v>
      </c>
      <c r="BP13" s="656"/>
      <c r="BQ13" s="656"/>
      <c r="BR13" s="656"/>
      <c r="BS13" s="657" t="s">
        <v>128</v>
      </c>
      <c r="BT13" s="657"/>
      <c r="BU13" s="657"/>
      <c r="BV13" s="657"/>
      <c r="BW13" s="657"/>
      <c r="BX13" s="657"/>
      <c r="BY13" s="657"/>
      <c r="BZ13" s="657"/>
      <c r="CA13" s="657"/>
      <c r="CB13" s="715"/>
      <c r="CD13" s="666" t="s">
        <v>248</v>
      </c>
      <c r="CE13" s="667"/>
      <c r="CF13" s="667"/>
      <c r="CG13" s="667"/>
      <c r="CH13" s="667"/>
      <c r="CI13" s="667"/>
      <c r="CJ13" s="667"/>
      <c r="CK13" s="667"/>
      <c r="CL13" s="667"/>
      <c r="CM13" s="667"/>
      <c r="CN13" s="667"/>
      <c r="CO13" s="667"/>
      <c r="CP13" s="667"/>
      <c r="CQ13" s="668"/>
      <c r="CR13" s="629">
        <v>3661444</v>
      </c>
      <c r="CS13" s="630"/>
      <c r="CT13" s="630"/>
      <c r="CU13" s="630"/>
      <c r="CV13" s="630"/>
      <c r="CW13" s="630"/>
      <c r="CX13" s="630"/>
      <c r="CY13" s="631"/>
      <c r="CZ13" s="656">
        <v>11.8</v>
      </c>
      <c r="DA13" s="656"/>
      <c r="DB13" s="656"/>
      <c r="DC13" s="656"/>
      <c r="DD13" s="635">
        <v>2727377</v>
      </c>
      <c r="DE13" s="630"/>
      <c r="DF13" s="630"/>
      <c r="DG13" s="630"/>
      <c r="DH13" s="630"/>
      <c r="DI13" s="630"/>
      <c r="DJ13" s="630"/>
      <c r="DK13" s="630"/>
      <c r="DL13" s="630"/>
      <c r="DM13" s="630"/>
      <c r="DN13" s="630"/>
      <c r="DO13" s="630"/>
      <c r="DP13" s="631"/>
      <c r="DQ13" s="635">
        <v>1112706</v>
      </c>
      <c r="DR13" s="630"/>
      <c r="DS13" s="630"/>
      <c r="DT13" s="630"/>
      <c r="DU13" s="630"/>
      <c r="DV13" s="630"/>
      <c r="DW13" s="630"/>
      <c r="DX13" s="630"/>
      <c r="DY13" s="630"/>
      <c r="DZ13" s="630"/>
      <c r="EA13" s="630"/>
      <c r="EB13" s="630"/>
      <c r="EC13" s="674"/>
    </row>
    <row r="14" spans="2:143" ht="11.25" customHeight="1" x14ac:dyDescent="0.15">
      <c r="B14" s="626" t="s">
        <v>249</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567</v>
      </c>
      <c r="AA14" s="656"/>
      <c r="AB14" s="656"/>
      <c r="AC14" s="656"/>
      <c r="AD14" s="657" t="s">
        <v>128</v>
      </c>
      <c r="AE14" s="657"/>
      <c r="AF14" s="657"/>
      <c r="AG14" s="657"/>
      <c r="AH14" s="657"/>
      <c r="AI14" s="657"/>
      <c r="AJ14" s="657"/>
      <c r="AK14" s="657"/>
      <c r="AL14" s="632" t="s">
        <v>128</v>
      </c>
      <c r="AM14" s="633"/>
      <c r="AN14" s="633"/>
      <c r="AO14" s="658"/>
      <c r="AP14" s="626" t="s">
        <v>572</v>
      </c>
      <c r="AQ14" s="627"/>
      <c r="AR14" s="627"/>
      <c r="AS14" s="627"/>
      <c r="AT14" s="627"/>
      <c r="AU14" s="627"/>
      <c r="AV14" s="627"/>
      <c r="AW14" s="627"/>
      <c r="AX14" s="627"/>
      <c r="AY14" s="627"/>
      <c r="AZ14" s="627"/>
      <c r="BA14" s="627"/>
      <c r="BB14" s="627"/>
      <c r="BC14" s="627"/>
      <c r="BD14" s="627"/>
      <c r="BE14" s="627"/>
      <c r="BF14" s="628"/>
      <c r="BG14" s="629">
        <v>136207</v>
      </c>
      <c r="BH14" s="630"/>
      <c r="BI14" s="630"/>
      <c r="BJ14" s="630"/>
      <c r="BK14" s="630"/>
      <c r="BL14" s="630"/>
      <c r="BM14" s="630"/>
      <c r="BN14" s="631"/>
      <c r="BO14" s="656">
        <v>1.4</v>
      </c>
      <c r="BP14" s="656"/>
      <c r="BQ14" s="656"/>
      <c r="BR14" s="656"/>
      <c r="BS14" s="657" t="s">
        <v>567</v>
      </c>
      <c r="BT14" s="657"/>
      <c r="BU14" s="657"/>
      <c r="BV14" s="657"/>
      <c r="BW14" s="657"/>
      <c r="BX14" s="657"/>
      <c r="BY14" s="657"/>
      <c r="BZ14" s="657"/>
      <c r="CA14" s="657"/>
      <c r="CB14" s="715"/>
      <c r="CD14" s="666" t="s">
        <v>250</v>
      </c>
      <c r="CE14" s="667"/>
      <c r="CF14" s="667"/>
      <c r="CG14" s="667"/>
      <c r="CH14" s="667"/>
      <c r="CI14" s="667"/>
      <c r="CJ14" s="667"/>
      <c r="CK14" s="667"/>
      <c r="CL14" s="667"/>
      <c r="CM14" s="667"/>
      <c r="CN14" s="667"/>
      <c r="CO14" s="667"/>
      <c r="CP14" s="667"/>
      <c r="CQ14" s="668"/>
      <c r="CR14" s="629">
        <v>855198</v>
      </c>
      <c r="CS14" s="630"/>
      <c r="CT14" s="630"/>
      <c r="CU14" s="630"/>
      <c r="CV14" s="630"/>
      <c r="CW14" s="630"/>
      <c r="CX14" s="630"/>
      <c r="CY14" s="631"/>
      <c r="CZ14" s="656">
        <v>2.8</v>
      </c>
      <c r="DA14" s="656"/>
      <c r="DB14" s="656"/>
      <c r="DC14" s="656"/>
      <c r="DD14" s="635">
        <v>24407</v>
      </c>
      <c r="DE14" s="630"/>
      <c r="DF14" s="630"/>
      <c r="DG14" s="630"/>
      <c r="DH14" s="630"/>
      <c r="DI14" s="630"/>
      <c r="DJ14" s="630"/>
      <c r="DK14" s="630"/>
      <c r="DL14" s="630"/>
      <c r="DM14" s="630"/>
      <c r="DN14" s="630"/>
      <c r="DO14" s="630"/>
      <c r="DP14" s="631"/>
      <c r="DQ14" s="635">
        <v>844571</v>
      </c>
      <c r="DR14" s="630"/>
      <c r="DS14" s="630"/>
      <c r="DT14" s="630"/>
      <c r="DU14" s="630"/>
      <c r="DV14" s="630"/>
      <c r="DW14" s="630"/>
      <c r="DX14" s="630"/>
      <c r="DY14" s="630"/>
      <c r="DZ14" s="630"/>
      <c r="EA14" s="630"/>
      <c r="EB14" s="630"/>
      <c r="EC14" s="674"/>
    </row>
    <row r="15" spans="2:143" ht="11.25" customHeight="1" x14ac:dyDescent="0.15">
      <c r="B15" s="626" t="s">
        <v>251</v>
      </c>
      <c r="C15" s="627"/>
      <c r="D15" s="627"/>
      <c r="E15" s="627"/>
      <c r="F15" s="627"/>
      <c r="G15" s="627"/>
      <c r="H15" s="627"/>
      <c r="I15" s="627"/>
      <c r="J15" s="627"/>
      <c r="K15" s="627"/>
      <c r="L15" s="627"/>
      <c r="M15" s="627"/>
      <c r="N15" s="627"/>
      <c r="O15" s="627"/>
      <c r="P15" s="627"/>
      <c r="Q15" s="628"/>
      <c r="R15" s="629" t="s">
        <v>567</v>
      </c>
      <c r="S15" s="630"/>
      <c r="T15" s="630"/>
      <c r="U15" s="630"/>
      <c r="V15" s="630"/>
      <c r="W15" s="630"/>
      <c r="X15" s="630"/>
      <c r="Y15" s="631"/>
      <c r="Z15" s="656" t="s">
        <v>128</v>
      </c>
      <c r="AA15" s="656"/>
      <c r="AB15" s="656"/>
      <c r="AC15" s="656"/>
      <c r="AD15" s="657" t="s">
        <v>567</v>
      </c>
      <c r="AE15" s="657"/>
      <c r="AF15" s="657"/>
      <c r="AG15" s="657"/>
      <c r="AH15" s="657"/>
      <c r="AI15" s="657"/>
      <c r="AJ15" s="657"/>
      <c r="AK15" s="657"/>
      <c r="AL15" s="632" t="s">
        <v>128</v>
      </c>
      <c r="AM15" s="633"/>
      <c r="AN15" s="633"/>
      <c r="AO15" s="658"/>
      <c r="AP15" s="626" t="s">
        <v>573</v>
      </c>
      <c r="AQ15" s="627"/>
      <c r="AR15" s="627"/>
      <c r="AS15" s="627"/>
      <c r="AT15" s="627"/>
      <c r="AU15" s="627"/>
      <c r="AV15" s="627"/>
      <c r="AW15" s="627"/>
      <c r="AX15" s="627"/>
      <c r="AY15" s="627"/>
      <c r="AZ15" s="627"/>
      <c r="BA15" s="627"/>
      <c r="BB15" s="627"/>
      <c r="BC15" s="627"/>
      <c r="BD15" s="627"/>
      <c r="BE15" s="627"/>
      <c r="BF15" s="628"/>
      <c r="BG15" s="629">
        <v>364657</v>
      </c>
      <c r="BH15" s="630"/>
      <c r="BI15" s="630"/>
      <c r="BJ15" s="630"/>
      <c r="BK15" s="630"/>
      <c r="BL15" s="630"/>
      <c r="BM15" s="630"/>
      <c r="BN15" s="631"/>
      <c r="BO15" s="656">
        <v>3.8</v>
      </c>
      <c r="BP15" s="656"/>
      <c r="BQ15" s="656"/>
      <c r="BR15" s="656"/>
      <c r="BS15" s="657" t="s">
        <v>567</v>
      </c>
      <c r="BT15" s="657"/>
      <c r="BU15" s="657"/>
      <c r="BV15" s="657"/>
      <c r="BW15" s="657"/>
      <c r="BX15" s="657"/>
      <c r="BY15" s="657"/>
      <c r="BZ15" s="657"/>
      <c r="CA15" s="657"/>
      <c r="CB15" s="715"/>
      <c r="CD15" s="666" t="s">
        <v>252</v>
      </c>
      <c r="CE15" s="667"/>
      <c r="CF15" s="667"/>
      <c r="CG15" s="667"/>
      <c r="CH15" s="667"/>
      <c r="CI15" s="667"/>
      <c r="CJ15" s="667"/>
      <c r="CK15" s="667"/>
      <c r="CL15" s="667"/>
      <c r="CM15" s="667"/>
      <c r="CN15" s="667"/>
      <c r="CO15" s="667"/>
      <c r="CP15" s="667"/>
      <c r="CQ15" s="668"/>
      <c r="CR15" s="629">
        <v>3420318</v>
      </c>
      <c r="CS15" s="630"/>
      <c r="CT15" s="630"/>
      <c r="CU15" s="630"/>
      <c r="CV15" s="630"/>
      <c r="CW15" s="630"/>
      <c r="CX15" s="630"/>
      <c r="CY15" s="631"/>
      <c r="CZ15" s="656">
        <v>11</v>
      </c>
      <c r="DA15" s="656"/>
      <c r="DB15" s="656"/>
      <c r="DC15" s="656"/>
      <c r="DD15" s="635">
        <v>322696</v>
      </c>
      <c r="DE15" s="630"/>
      <c r="DF15" s="630"/>
      <c r="DG15" s="630"/>
      <c r="DH15" s="630"/>
      <c r="DI15" s="630"/>
      <c r="DJ15" s="630"/>
      <c r="DK15" s="630"/>
      <c r="DL15" s="630"/>
      <c r="DM15" s="630"/>
      <c r="DN15" s="630"/>
      <c r="DO15" s="630"/>
      <c r="DP15" s="631"/>
      <c r="DQ15" s="635">
        <v>2391371</v>
      </c>
      <c r="DR15" s="630"/>
      <c r="DS15" s="630"/>
      <c r="DT15" s="630"/>
      <c r="DU15" s="630"/>
      <c r="DV15" s="630"/>
      <c r="DW15" s="630"/>
      <c r="DX15" s="630"/>
      <c r="DY15" s="630"/>
      <c r="DZ15" s="630"/>
      <c r="EA15" s="630"/>
      <c r="EB15" s="630"/>
      <c r="EC15" s="674"/>
    </row>
    <row r="16" spans="2:143" ht="11.25" customHeight="1" x14ac:dyDescent="0.15">
      <c r="B16" s="626" t="s">
        <v>253</v>
      </c>
      <c r="C16" s="627"/>
      <c r="D16" s="627"/>
      <c r="E16" s="627"/>
      <c r="F16" s="627"/>
      <c r="G16" s="627"/>
      <c r="H16" s="627"/>
      <c r="I16" s="627"/>
      <c r="J16" s="627"/>
      <c r="K16" s="627"/>
      <c r="L16" s="627"/>
      <c r="M16" s="627"/>
      <c r="N16" s="627"/>
      <c r="O16" s="627"/>
      <c r="P16" s="627"/>
      <c r="Q16" s="628"/>
      <c r="R16" s="629">
        <v>26755</v>
      </c>
      <c r="S16" s="630"/>
      <c r="T16" s="630"/>
      <c r="U16" s="630"/>
      <c r="V16" s="630"/>
      <c r="W16" s="630"/>
      <c r="X16" s="630"/>
      <c r="Y16" s="631"/>
      <c r="Z16" s="656">
        <v>0.1</v>
      </c>
      <c r="AA16" s="656"/>
      <c r="AB16" s="656"/>
      <c r="AC16" s="656"/>
      <c r="AD16" s="657">
        <v>26755</v>
      </c>
      <c r="AE16" s="657"/>
      <c r="AF16" s="657"/>
      <c r="AG16" s="657"/>
      <c r="AH16" s="657"/>
      <c r="AI16" s="657"/>
      <c r="AJ16" s="657"/>
      <c r="AK16" s="657"/>
      <c r="AL16" s="632">
        <v>0.2</v>
      </c>
      <c r="AM16" s="633"/>
      <c r="AN16" s="633"/>
      <c r="AO16" s="658"/>
      <c r="AP16" s="626" t="s">
        <v>574</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56" t="s">
        <v>128</v>
      </c>
      <c r="BP16" s="656"/>
      <c r="BQ16" s="656"/>
      <c r="BR16" s="656"/>
      <c r="BS16" s="657" t="s">
        <v>128</v>
      </c>
      <c r="BT16" s="657"/>
      <c r="BU16" s="657"/>
      <c r="BV16" s="657"/>
      <c r="BW16" s="657"/>
      <c r="BX16" s="657"/>
      <c r="BY16" s="657"/>
      <c r="BZ16" s="657"/>
      <c r="CA16" s="657"/>
      <c r="CB16" s="715"/>
      <c r="CD16" s="666" t="s">
        <v>254</v>
      </c>
      <c r="CE16" s="667"/>
      <c r="CF16" s="667"/>
      <c r="CG16" s="667"/>
      <c r="CH16" s="667"/>
      <c r="CI16" s="667"/>
      <c r="CJ16" s="667"/>
      <c r="CK16" s="667"/>
      <c r="CL16" s="667"/>
      <c r="CM16" s="667"/>
      <c r="CN16" s="667"/>
      <c r="CO16" s="667"/>
      <c r="CP16" s="667"/>
      <c r="CQ16" s="668"/>
      <c r="CR16" s="629">
        <v>35639</v>
      </c>
      <c r="CS16" s="630"/>
      <c r="CT16" s="630"/>
      <c r="CU16" s="630"/>
      <c r="CV16" s="630"/>
      <c r="CW16" s="630"/>
      <c r="CX16" s="630"/>
      <c r="CY16" s="631"/>
      <c r="CZ16" s="656">
        <v>0.1</v>
      </c>
      <c r="DA16" s="656"/>
      <c r="DB16" s="656"/>
      <c r="DC16" s="656"/>
      <c r="DD16" s="635" t="s">
        <v>567</v>
      </c>
      <c r="DE16" s="630"/>
      <c r="DF16" s="630"/>
      <c r="DG16" s="630"/>
      <c r="DH16" s="630"/>
      <c r="DI16" s="630"/>
      <c r="DJ16" s="630"/>
      <c r="DK16" s="630"/>
      <c r="DL16" s="630"/>
      <c r="DM16" s="630"/>
      <c r="DN16" s="630"/>
      <c r="DO16" s="630"/>
      <c r="DP16" s="631"/>
      <c r="DQ16" s="635">
        <v>28939</v>
      </c>
      <c r="DR16" s="630"/>
      <c r="DS16" s="630"/>
      <c r="DT16" s="630"/>
      <c r="DU16" s="630"/>
      <c r="DV16" s="630"/>
      <c r="DW16" s="630"/>
      <c r="DX16" s="630"/>
      <c r="DY16" s="630"/>
      <c r="DZ16" s="630"/>
      <c r="EA16" s="630"/>
      <c r="EB16" s="630"/>
      <c r="EC16" s="674"/>
    </row>
    <row r="17" spans="2:133" ht="11.25" customHeight="1" x14ac:dyDescent="0.15">
      <c r="B17" s="626" t="s">
        <v>575</v>
      </c>
      <c r="C17" s="627"/>
      <c r="D17" s="627"/>
      <c r="E17" s="627"/>
      <c r="F17" s="627"/>
      <c r="G17" s="627"/>
      <c r="H17" s="627"/>
      <c r="I17" s="627"/>
      <c r="J17" s="627"/>
      <c r="K17" s="627"/>
      <c r="L17" s="627"/>
      <c r="M17" s="627"/>
      <c r="N17" s="627"/>
      <c r="O17" s="627"/>
      <c r="P17" s="627"/>
      <c r="Q17" s="628"/>
      <c r="R17" s="629">
        <v>60148</v>
      </c>
      <c r="S17" s="630"/>
      <c r="T17" s="630"/>
      <c r="U17" s="630"/>
      <c r="V17" s="630"/>
      <c r="W17" s="630"/>
      <c r="X17" s="630"/>
      <c r="Y17" s="631"/>
      <c r="Z17" s="656">
        <v>0.2</v>
      </c>
      <c r="AA17" s="656"/>
      <c r="AB17" s="656"/>
      <c r="AC17" s="656"/>
      <c r="AD17" s="657">
        <v>60148</v>
      </c>
      <c r="AE17" s="657"/>
      <c r="AF17" s="657"/>
      <c r="AG17" s="657"/>
      <c r="AH17" s="657"/>
      <c r="AI17" s="657"/>
      <c r="AJ17" s="657"/>
      <c r="AK17" s="657"/>
      <c r="AL17" s="632">
        <v>0.4</v>
      </c>
      <c r="AM17" s="633"/>
      <c r="AN17" s="633"/>
      <c r="AO17" s="658"/>
      <c r="AP17" s="626" t="s">
        <v>576</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56" t="s">
        <v>128</v>
      </c>
      <c r="BP17" s="656"/>
      <c r="BQ17" s="656"/>
      <c r="BR17" s="656"/>
      <c r="BS17" s="657" t="s">
        <v>128</v>
      </c>
      <c r="BT17" s="657"/>
      <c r="BU17" s="657"/>
      <c r="BV17" s="657"/>
      <c r="BW17" s="657"/>
      <c r="BX17" s="657"/>
      <c r="BY17" s="657"/>
      <c r="BZ17" s="657"/>
      <c r="CA17" s="657"/>
      <c r="CB17" s="715"/>
      <c r="CD17" s="666" t="s">
        <v>255</v>
      </c>
      <c r="CE17" s="667"/>
      <c r="CF17" s="667"/>
      <c r="CG17" s="667"/>
      <c r="CH17" s="667"/>
      <c r="CI17" s="667"/>
      <c r="CJ17" s="667"/>
      <c r="CK17" s="667"/>
      <c r="CL17" s="667"/>
      <c r="CM17" s="667"/>
      <c r="CN17" s="667"/>
      <c r="CO17" s="667"/>
      <c r="CP17" s="667"/>
      <c r="CQ17" s="668"/>
      <c r="CR17" s="629">
        <v>3016663</v>
      </c>
      <c r="CS17" s="630"/>
      <c r="CT17" s="630"/>
      <c r="CU17" s="630"/>
      <c r="CV17" s="630"/>
      <c r="CW17" s="630"/>
      <c r="CX17" s="630"/>
      <c r="CY17" s="631"/>
      <c r="CZ17" s="656">
        <v>9.6999999999999993</v>
      </c>
      <c r="DA17" s="656"/>
      <c r="DB17" s="656"/>
      <c r="DC17" s="656"/>
      <c r="DD17" s="635" t="s">
        <v>128</v>
      </c>
      <c r="DE17" s="630"/>
      <c r="DF17" s="630"/>
      <c r="DG17" s="630"/>
      <c r="DH17" s="630"/>
      <c r="DI17" s="630"/>
      <c r="DJ17" s="630"/>
      <c r="DK17" s="630"/>
      <c r="DL17" s="630"/>
      <c r="DM17" s="630"/>
      <c r="DN17" s="630"/>
      <c r="DO17" s="630"/>
      <c r="DP17" s="631"/>
      <c r="DQ17" s="635">
        <v>3016663</v>
      </c>
      <c r="DR17" s="630"/>
      <c r="DS17" s="630"/>
      <c r="DT17" s="630"/>
      <c r="DU17" s="630"/>
      <c r="DV17" s="630"/>
      <c r="DW17" s="630"/>
      <c r="DX17" s="630"/>
      <c r="DY17" s="630"/>
      <c r="DZ17" s="630"/>
      <c r="EA17" s="630"/>
      <c r="EB17" s="630"/>
      <c r="EC17" s="674"/>
    </row>
    <row r="18" spans="2:133" ht="11.25" customHeight="1" x14ac:dyDescent="0.15">
      <c r="B18" s="626" t="s">
        <v>256</v>
      </c>
      <c r="C18" s="627"/>
      <c r="D18" s="627"/>
      <c r="E18" s="627"/>
      <c r="F18" s="627"/>
      <c r="G18" s="627"/>
      <c r="H18" s="627"/>
      <c r="I18" s="627"/>
      <c r="J18" s="627"/>
      <c r="K18" s="627"/>
      <c r="L18" s="627"/>
      <c r="M18" s="627"/>
      <c r="N18" s="627"/>
      <c r="O18" s="627"/>
      <c r="P18" s="627"/>
      <c r="Q18" s="628"/>
      <c r="R18" s="629">
        <v>213752</v>
      </c>
      <c r="S18" s="630"/>
      <c r="T18" s="630"/>
      <c r="U18" s="630"/>
      <c r="V18" s="630"/>
      <c r="W18" s="630"/>
      <c r="X18" s="630"/>
      <c r="Y18" s="631"/>
      <c r="Z18" s="656">
        <v>0.7</v>
      </c>
      <c r="AA18" s="656"/>
      <c r="AB18" s="656"/>
      <c r="AC18" s="656"/>
      <c r="AD18" s="657">
        <v>200337</v>
      </c>
      <c r="AE18" s="657"/>
      <c r="AF18" s="657"/>
      <c r="AG18" s="657"/>
      <c r="AH18" s="657"/>
      <c r="AI18" s="657"/>
      <c r="AJ18" s="657"/>
      <c r="AK18" s="657"/>
      <c r="AL18" s="632">
        <v>1.2999999523162842</v>
      </c>
      <c r="AM18" s="633"/>
      <c r="AN18" s="633"/>
      <c r="AO18" s="658"/>
      <c r="AP18" s="626" t="s">
        <v>257</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128</v>
      </c>
      <c r="BP18" s="656"/>
      <c r="BQ18" s="656"/>
      <c r="BR18" s="656"/>
      <c r="BS18" s="657" t="s">
        <v>128</v>
      </c>
      <c r="BT18" s="657"/>
      <c r="BU18" s="657"/>
      <c r="BV18" s="657"/>
      <c r="BW18" s="657"/>
      <c r="BX18" s="657"/>
      <c r="BY18" s="657"/>
      <c r="BZ18" s="657"/>
      <c r="CA18" s="657"/>
      <c r="CB18" s="715"/>
      <c r="CD18" s="666" t="s">
        <v>258</v>
      </c>
      <c r="CE18" s="667"/>
      <c r="CF18" s="667"/>
      <c r="CG18" s="667"/>
      <c r="CH18" s="667"/>
      <c r="CI18" s="667"/>
      <c r="CJ18" s="667"/>
      <c r="CK18" s="667"/>
      <c r="CL18" s="667"/>
      <c r="CM18" s="667"/>
      <c r="CN18" s="667"/>
      <c r="CO18" s="667"/>
      <c r="CP18" s="667"/>
      <c r="CQ18" s="668"/>
      <c r="CR18" s="629" t="s">
        <v>128</v>
      </c>
      <c r="CS18" s="630"/>
      <c r="CT18" s="630"/>
      <c r="CU18" s="630"/>
      <c r="CV18" s="630"/>
      <c r="CW18" s="630"/>
      <c r="CX18" s="630"/>
      <c r="CY18" s="631"/>
      <c r="CZ18" s="656" t="s">
        <v>567</v>
      </c>
      <c r="DA18" s="656"/>
      <c r="DB18" s="656"/>
      <c r="DC18" s="656"/>
      <c r="DD18" s="635" t="s">
        <v>128</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74"/>
    </row>
    <row r="19" spans="2:133" ht="11.25" customHeight="1" x14ac:dyDescent="0.15">
      <c r="B19" s="626" t="s">
        <v>577</v>
      </c>
      <c r="C19" s="627"/>
      <c r="D19" s="627"/>
      <c r="E19" s="627"/>
      <c r="F19" s="627"/>
      <c r="G19" s="627"/>
      <c r="H19" s="627"/>
      <c r="I19" s="627"/>
      <c r="J19" s="627"/>
      <c r="K19" s="627"/>
      <c r="L19" s="627"/>
      <c r="M19" s="627"/>
      <c r="N19" s="627"/>
      <c r="O19" s="627"/>
      <c r="P19" s="627"/>
      <c r="Q19" s="628"/>
      <c r="R19" s="629">
        <v>88057</v>
      </c>
      <c r="S19" s="630"/>
      <c r="T19" s="630"/>
      <c r="U19" s="630"/>
      <c r="V19" s="630"/>
      <c r="W19" s="630"/>
      <c r="X19" s="630"/>
      <c r="Y19" s="631"/>
      <c r="Z19" s="656">
        <v>0.3</v>
      </c>
      <c r="AA19" s="656"/>
      <c r="AB19" s="656"/>
      <c r="AC19" s="656"/>
      <c r="AD19" s="657">
        <v>88057</v>
      </c>
      <c r="AE19" s="657"/>
      <c r="AF19" s="657"/>
      <c r="AG19" s="657"/>
      <c r="AH19" s="657"/>
      <c r="AI19" s="657"/>
      <c r="AJ19" s="657"/>
      <c r="AK19" s="657"/>
      <c r="AL19" s="632">
        <v>0.6</v>
      </c>
      <c r="AM19" s="633"/>
      <c r="AN19" s="633"/>
      <c r="AO19" s="658"/>
      <c r="AP19" s="626" t="s">
        <v>259</v>
      </c>
      <c r="AQ19" s="627"/>
      <c r="AR19" s="627"/>
      <c r="AS19" s="627"/>
      <c r="AT19" s="627"/>
      <c r="AU19" s="627"/>
      <c r="AV19" s="627"/>
      <c r="AW19" s="627"/>
      <c r="AX19" s="627"/>
      <c r="AY19" s="627"/>
      <c r="AZ19" s="627"/>
      <c r="BA19" s="627"/>
      <c r="BB19" s="627"/>
      <c r="BC19" s="627"/>
      <c r="BD19" s="627"/>
      <c r="BE19" s="627"/>
      <c r="BF19" s="628"/>
      <c r="BG19" s="629">
        <v>748261</v>
      </c>
      <c r="BH19" s="630"/>
      <c r="BI19" s="630"/>
      <c r="BJ19" s="630"/>
      <c r="BK19" s="630"/>
      <c r="BL19" s="630"/>
      <c r="BM19" s="630"/>
      <c r="BN19" s="631"/>
      <c r="BO19" s="656">
        <v>7.8</v>
      </c>
      <c r="BP19" s="656"/>
      <c r="BQ19" s="656"/>
      <c r="BR19" s="656"/>
      <c r="BS19" s="657" t="s">
        <v>128</v>
      </c>
      <c r="BT19" s="657"/>
      <c r="BU19" s="657"/>
      <c r="BV19" s="657"/>
      <c r="BW19" s="657"/>
      <c r="BX19" s="657"/>
      <c r="BY19" s="657"/>
      <c r="BZ19" s="657"/>
      <c r="CA19" s="657"/>
      <c r="CB19" s="715"/>
      <c r="CD19" s="666" t="s">
        <v>260</v>
      </c>
      <c r="CE19" s="667"/>
      <c r="CF19" s="667"/>
      <c r="CG19" s="667"/>
      <c r="CH19" s="667"/>
      <c r="CI19" s="667"/>
      <c r="CJ19" s="667"/>
      <c r="CK19" s="667"/>
      <c r="CL19" s="667"/>
      <c r="CM19" s="667"/>
      <c r="CN19" s="667"/>
      <c r="CO19" s="667"/>
      <c r="CP19" s="667"/>
      <c r="CQ19" s="668"/>
      <c r="CR19" s="629" t="s">
        <v>128</v>
      </c>
      <c r="CS19" s="630"/>
      <c r="CT19" s="630"/>
      <c r="CU19" s="630"/>
      <c r="CV19" s="630"/>
      <c r="CW19" s="630"/>
      <c r="CX19" s="630"/>
      <c r="CY19" s="631"/>
      <c r="CZ19" s="656" t="s">
        <v>128</v>
      </c>
      <c r="DA19" s="656"/>
      <c r="DB19" s="656"/>
      <c r="DC19" s="656"/>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4"/>
    </row>
    <row r="20" spans="2:133" ht="11.25" customHeight="1" x14ac:dyDescent="0.15">
      <c r="B20" s="626" t="s">
        <v>261</v>
      </c>
      <c r="C20" s="627"/>
      <c r="D20" s="627"/>
      <c r="E20" s="627"/>
      <c r="F20" s="627"/>
      <c r="G20" s="627"/>
      <c r="H20" s="627"/>
      <c r="I20" s="627"/>
      <c r="J20" s="627"/>
      <c r="K20" s="627"/>
      <c r="L20" s="627"/>
      <c r="M20" s="627"/>
      <c r="N20" s="627"/>
      <c r="O20" s="627"/>
      <c r="P20" s="627"/>
      <c r="Q20" s="628"/>
      <c r="R20" s="629">
        <v>7900</v>
      </c>
      <c r="S20" s="630"/>
      <c r="T20" s="630"/>
      <c r="U20" s="630"/>
      <c r="V20" s="630"/>
      <c r="W20" s="630"/>
      <c r="X20" s="630"/>
      <c r="Y20" s="631"/>
      <c r="Z20" s="656">
        <v>0</v>
      </c>
      <c r="AA20" s="656"/>
      <c r="AB20" s="656"/>
      <c r="AC20" s="656"/>
      <c r="AD20" s="657">
        <v>7900</v>
      </c>
      <c r="AE20" s="657"/>
      <c r="AF20" s="657"/>
      <c r="AG20" s="657"/>
      <c r="AH20" s="657"/>
      <c r="AI20" s="657"/>
      <c r="AJ20" s="657"/>
      <c r="AK20" s="657"/>
      <c r="AL20" s="632">
        <v>0.1</v>
      </c>
      <c r="AM20" s="633"/>
      <c r="AN20" s="633"/>
      <c r="AO20" s="658"/>
      <c r="AP20" s="626" t="s">
        <v>262</v>
      </c>
      <c r="AQ20" s="627"/>
      <c r="AR20" s="627"/>
      <c r="AS20" s="627"/>
      <c r="AT20" s="627"/>
      <c r="AU20" s="627"/>
      <c r="AV20" s="627"/>
      <c r="AW20" s="627"/>
      <c r="AX20" s="627"/>
      <c r="AY20" s="627"/>
      <c r="AZ20" s="627"/>
      <c r="BA20" s="627"/>
      <c r="BB20" s="627"/>
      <c r="BC20" s="627"/>
      <c r="BD20" s="627"/>
      <c r="BE20" s="627"/>
      <c r="BF20" s="628"/>
      <c r="BG20" s="629">
        <v>748261</v>
      </c>
      <c r="BH20" s="630"/>
      <c r="BI20" s="630"/>
      <c r="BJ20" s="630"/>
      <c r="BK20" s="630"/>
      <c r="BL20" s="630"/>
      <c r="BM20" s="630"/>
      <c r="BN20" s="631"/>
      <c r="BO20" s="656">
        <v>7.8</v>
      </c>
      <c r="BP20" s="656"/>
      <c r="BQ20" s="656"/>
      <c r="BR20" s="656"/>
      <c r="BS20" s="657" t="s">
        <v>128</v>
      </c>
      <c r="BT20" s="657"/>
      <c r="BU20" s="657"/>
      <c r="BV20" s="657"/>
      <c r="BW20" s="657"/>
      <c r="BX20" s="657"/>
      <c r="BY20" s="657"/>
      <c r="BZ20" s="657"/>
      <c r="CA20" s="657"/>
      <c r="CB20" s="715"/>
      <c r="CD20" s="666" t="s">
        <v>263</v>
      </c>
      <c r="CE20" s="667"/>
      <c r="CF20" s="667"/>
      <c r="CG20" s="667"/>
      <c r="CH20" s="667"/>
      <c r="CI20" s="667"/>
      <c r="CJ20" s="667"/>
      <c r="CK20" s="667"/>
      <c r="CL20" s="667"/>
      <c r="CM20" s="667"/>
      <c r="CN20" s="667"/>
      <c r="CO20" s="667"/>
      <c r="CP20" s="667"/>
      <c r="CQ20" s="668"/>
      <c r="CR20" s="629">
        <v>31093828</v>
      </c>
      <c r="CS20" s="630"/>
      <c r="CT20" s="630"/>
      <c r="CU20" s="630"/>
      <c r="CV20" s="630"/>
      <c r="CW20" s="630"/>
      <c r="CX20" s="630"/>
      <c r="CY20" s="631"/>
      <c r="CZ20" s="656">
        <v>100</v>
      </c>
      <c r="DA20" s="656"/>
      <c r="DB20" s="656"/>
      <c r="DC20" s="656"/>
      <c r="DD20" s="635">
        <v>3361648</v>
      </c>
      <c r="DE20" s="630"/>
      <c r="DF20" s="630"/>
      <c r="DG20" s="630"/>
      <c r="DH20" s="630"/>
      <c r="DI20" s="630"/>
      <c r="DJ20" s="630"/>
      <c r="DK20" s="630"/>
      <c r="DL20" s="630"/>
      <c r="DM20" s="630"/>
      <c r="DN20" s="630"/>
      <c r="DO20" s="630"/>
      <c r="DP20" s="631"/>
      <c r="DQ20" s="635">
        <v>18298004</v>
      </c>
      <c r="DR20" s="630"/>
      <c r="DS20" s="630"/>
      <c r="DT20" s="630"/>
      <c r="DU20" s="630"/>
      <c r="DV20" s="630"/>
      <c r="DW20" s="630"/>
      <c r="DX20" s="630"/>
      <c r="DY20" s="630"/>
      <c r="DZ20" s="630"/>
      <c r="EA20" s="630"/>
      <c r="EB20" s="630"/>
      <c r="EC20" s="674"/>
    </row>
    <row r="21" spans="2:133" ht="11.25" customHeight="1" x14ac:dyDescent="0.15">
      <c r="B21" s="626" t="s">
        <v>264</v>
      </c>
      <c r="C21" s="627"/>
      <c r="D21" s="627"/>
      <c r="E21" s="627"/>
      <c r="F21" s="627"/>
      <c r="G21" s="627"/>
      <c r="H21" s="627"/>
      <c r="I21" s="627"/>
      <c r="J21" s="627"/>
      <c r="K21" s="627"/>
      <c r="L21" s="627"/>
      <c r="M21" s="627"/>
      <c r="N21" s="627"/>
      <c r="O21" s="627"/>
      <c r="P21" s="627"/>
      <c r="Q21" s="628"/>
      <c r="R21" s="629">
        <v>2878</v>
      </c>
      <c r="S21" s="630"/>
      <c r="T21" s="630"/>
      <c r="U21" s="630"/>
      <c r="V21" s="630"/>
      <c r="W21" s="630"/>
      <c r="X21" s="630"/>
      <c r="Y21" s="631"/>
      <c r="Z21" s="656">
        <v>0</v>
      </c>
      <c r="AA21" s="656"/>
      <c r="AB21" s="656"/>
      <c r="AC21" s="656"/>
      <c r="AD21" s="657">
        <v>2878</v>
      </c>
      <c r="AE21" s="657"/>
      <c r="AF21" s="657"/>
      <c r="AG21" s="657"/>
      <c r="AH21" s="657"/>
      <c r="AI21" s="657"/>
      <c r="AJ21" s="657"/>
      <c r="AK21" s="657"/>
      <c r="AL21" s="632">
        <v>0</v>
      </c>
      <c r="AM21" s="633"/>
      <c r="AN21" s="633"/>
      <c r="AO21" s="658"/>
      <c r="AP21" s="722" t="s">
        <v>265</v>
      </c>
      <c r="AQ21" s="729"/>
      <c r="AR21" s="729"/>
      <c r="AS21" s="729"/>
      <c r="AT21" s="729"/>
      <c r="AU21" s="729"/>
      <c r="AV21" s="729"/>
      <c r="AW21" s="729"/>
      <c r="AX21" s="729"/>
      <c r="AY21" s="729"/>
      <c r="AZ21" s="729"/>
      <c r="BA21" s="729"/>
      <c r="BB21" s="729"/>
      <c r="BC21" s="729"/>
      <c r="BD21" s="729"/>
      <c r="BE21" s="729"/>
      <c r="BF21" s="724"/>
      <c r="BG21" s="629" t="s">
        <v>128</v>
      </c>
      <c r="BH21" s="630"/>
      <c r="BI21" s="630"/>
      <c r="BJ21" s="630"/>
      <c r="BK21" s="630"/>
      <c r="BL21" s="630"/>
      <c r="BM21" s="630"/>
      <c r="BN21" s="631"/>
      <c r="BO21" s="656" t="s">
        <v>567</v>
      </c>
      <c r="BP21" s="656"/>
      <c r="BQ21" s="656"/>
      <c r="BR21" s="656"/>
      <c r="BS21" s="657" t="s">
        <v>128</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15">
      <c r="B22" s="692" t="s">
        <v>266</v>
      </c>
      <c r="C22" s="693"/>
      <c r="D22" s="693"/>
      <c r="E22" s="693"/>
      <c r="F22" s="693"/>
      <c r="G22" s="693"/>
      <c r="H22" s="693"/>
      <c r="I22" s="693"/>
      <c r="J22" s="693"/>
      <c r="K22" s="693"/>
      <c r="L22" s="693"/>
      <c r="M22" s="693"/>
      <c r="N22" s="693"/>
      <c r="O22" s="693"/>
      <c r="P22" s="693"/>
      <c r="Q22" s="694"/>
      <c r="R22" s="629">
        <v>114917</v>
      </c>
      <c r="S22" s="630"/>
      <c r="T22" s="630"/>
      <c r="U22" s="630"/>
      <c r="V22" s="630"/>
      <c r="W22" s="630"/>
      <c r="X22" s="630"/>
      <c r="Y22" s="631"/>
      <c r="Z22" s="656">
        <v>0.4</v>
      </c>
      <c r="AA22" s="656"/>
      <c r="AB22" s="656"/>
      <c r="AC22" s="656"/>
      <c r="AD22" s="657">
        <v>101502</v>
      </c>
      <c r="AE22" s="657"/>
      <c r="AF22" s="657"/>
      <c r="AG22" s="657"/>
      <c r="AH22" s="657"/>
      <c r="AI22" s="657"/>
      <c r="AJ22" s="657"/>
      <c r="AK22" s="657"/>
      <c r="AL22" s="632">
        <v>0.69999998807907104</v>
      </c>
      <c r="AM22" s="633"/>
      <c r="AN22" s="633"/>
      <c r="AO22" s="658"/>
      <c r="AP22" s="722" t="s">
        <v>267</v>
      </c>
      <c r="AQ22" s="729"/>
      <c r="AR22" s="729"/>
      <c r="AS22" s="729"/>
      <c r="AT22" s="729"/>
      <c r="AU22" s="729"/>
      <c r="AV22" s="729"/>
      <c r="AW22" s="729"/>
      <c r="AX22" s="729"/>
      <c r="AY22" s="729"/>
      <c r="AZ22" s="729"/>
      <c r="BA22" s="729"/>
      <c r="BB22" s="729"/>
      <c r="BC22" s="729"/>
      <c r="BD22" s="729"/>
      <c r="BE22" s="729"/>
      <c r="BF22" s="724"/>
      <c r="BG22" s="629" t="s">
        <v>567</v>
      </c>
      <c r="BH22" s="630"/>
      <c r="BI22" s="630"/>
      <c r="BJ22" s="630"/>
      <c r="BK22" s="630"/>
      <c r="BL22" s="630"/>
      <c r="BM22" s="630"/>
      <c r="BN22" s="631"/>
      <c r="BO22" s="656" t="s">
        <v>128</v>
      </c>
      <c r="BP22" s="656"/>
      <c r="BQ22" s="656"/>
      <c r="BR22" s="656"/>
      <c r="BS22" s="657" t="s">
        <v>567</v>
      </c>
      <c r="BT22" s="657"/>
      <c r="BU22" s="657"/>
      <c r="BV22" s="657"/>
      <c r="BW22" s="657"/>
      <c r="BX22" s="657"/>
      <c r="BY22" s="657"/>
      <c r="BZ22" s="657"/>
      <c r="CA22" s="657"/>
      <c r="CB22" s="715"/>
      <c r="CD22" s="731" t="s">
        <v>268</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269</v>
      </c>
      <c r="C23" s="627"/>
      <c r="D23" s="627"/>
      <c r="E23" s="627"/>
      <c r="F23" s="627"/>
      <c r="G23" s="627"/>
      <c r="H23" s="627"/>
      <c r="I23" s="627"/>
      <c r="J23" s="627"/>
      <c r="K23" s="627"/>
      <c r="L23" s="627"/>
      <c r="M23" s="627"/>
      <c r="N23" s="627"/>
      <c r="O23" s="627"/>
      <c r="P23" s="627"/>
      <c r="Q23" s="628"/>
      <c r="R23" s="629">
        <v>4587290</v>
      </c>
      <c r="S23" s="630"/>
      <c r="T23" s="630"/>
      <c r="U23" s="630"/>
      <c r="V23" s="630"/>
      <c r="W23" s="630"/>
      <c r="X23" s="630"/>
      <c r="Y23" s="631"/>
      <c r="Z23" s="656">
        <v>14.5</v>
      </c>
      <c r="AA23" s="656"/>
      <c r="AB23" s="656"/>
      <c r="AC23" s="656"/>
      <c r="AD23" s="657">
        <v>4362211</v>
      </c>
      <c r="AE23" s="657"/>
      <c r="AF23" s="657"/>
      <c r="AG23" s="657"/>
      <c r="AH23" s="657"/>
      <c r="AI23" s="657"/>
      <c r="AJ23" s="657"/>
      <c r="AK23" s="657"/>
      <c r="AL23" s="632">
        <v>28</v>
      </c>
      <c r="AM23" s="633"/>
      <c r="AN23" s="633"/>
      <c r="AO23" s="658"/>
      <c r="AP23" s="722" t="s">
        <v>578</v>
      </c>
      <c r="AQ23" s="729"/>
      <c r="AR23" s="729"/>
      <c r="AS23" s="729"/>
      <c r="AT23" s="729"/>
      <c r="AU23" s="729"/>
      <c r="AV23" s="729"/>
      <c r="AW23" s="729"/>
      <c r="AX23" s="729"/>
      <c r="AY23" s="729"/>
      <c r="AZ23" s="729"/>
      <c r="BA23" s="729"/>
      <c r="BB23" s="729"/>
      <c r="BC23" s="729"/>
      <c r="BD23" s="729"/>
      <c r="BE23" s="729"/>
      <c r="BF23" s="724"/>
      <c r="BG23" s="629">
        <v>748261</v>
      </c>
      <c r="BH23" s="630"/>
      <c r="BI23" s="630"/>
      <c r="BJ23" s="630"/>
      <c r="BK23" s="630"/>
      <c r="BL23" s="630"/>
      <c r="BM23" s="630"/>
      <c r="BN23" s="631"/>
      <c r="BO23" s="656">
        <v>7.8</v>
      </c>
      <c r="BP23" s="656"/>
      <c r="BQ23" s="656"/>
      <c r="BR23" s="656"/>
      <c r="BS23" s="657" t="s">
        <v>567</v>
      </c>
      <c r="BT23" s="657"/>
      <c r="BU23" s="657"/>
      <c r="BV23" s="657"/>
      <c r="BW23" s="657"/>
      <c r="BX23" s="657"/>
      <c r="BY23" s="657"/>
      <c r="BZ23" s="657"/>
      <c r="CA23" s="657"/>
      <c r="CB23" s="715"/>
      <c r="CD23" s="731" t="s">
        <v>221</v>
      </c>
      <c r="CE23" s="732"/>
      <c r="CF23" s="732"/>
      <c r="CG23" s="732"/>
      <c r="CH23" s="732"/>
      <c r="CI23" s="732"/>
      <c r="CJ23" s="732"/>
      <c r="CK23" s="732"/>
      <c r="CL23" s="732"/>
      <c r="CM23" s="732"/>
      <c r="CN23" s="732"/>
      <c r="CO23" s="732"/>
      <c r="CP23" s="732"/>
      <c r="CQ23" s="733"/>
      <c r="CR23" s="731" t="s">
        <v>270</v>
      </c>
      <c r="CS23" s="732"/>
      <c r="CT23" s="732"/>
      <c r="CU23" s="732"/>
      <c r="CV23" s="732"/>
      <c r="CW23" s="732"/>
      <c r="CX23" s="732"/>
      <c r="CY23" s="733"/>
      <c r="CZ23" s="731" t="s">
        <v>579</v>
      </c>
      <c r="DA23" s="732"/>
      <c r="DB23" s="732"/>
      <c r="DC23" s="733"/>
      <c r="DD23" s="731" t="s">
        <v>580</v>
      </c>
      <c r="DE23" s="732"/>
      <c r="DF23" s="732"/>
      <c r="DG23" s="732"/>
      <c r="DH23" s="732"/>
      <c r="DI23" s="732"/>
      <c r="DJ23" s="732"/>
      <c r="DK23" s="733"/>
      <c r="DL23" s="734" t="s">
        <v>271</v>
      </c>
      <c r="DM23" s="735"/>
      <c r="DN23" s="735"/>
      <c r="DO23" s="735"/>
      <c r="DP23" s="735"/>
      <c r="DQ23" s="735"/>
      <c r="DR23" s="735"/>
      <c r="DS23" s="735"/>
      <c r="DT23" s="735"/>
      <c r="DU23" s="735"/>
      <c r="DV23" s="736"/>
      <c r="DW23" s="731" t="s">
        <v>272</v>
      </c>
      <c r="DX23" s="732"/>
      <c r="DY23" s="732"/>
      <c r="DZ23" s="732"/>
      <c r="EA23" s="732"/>
      <c r="EB23" s="732"/>
      <c r="EC23" s="733"/>
    </row>
    <row r="24" spans="2:133" ht="11.25" customHeight="1" x14ac:dyDescent="0.15">
      <c r="B24" s="626" t="s">
        <v>273</v>
      </c>
      <c r="C24" s="627"/>
      <c r="D24" s="627"/>
      <c r="E24" s="627"/>
      <c r="F24" s="627"/>
      <c r="G24" s="627"/>
      <c r="H24" s="627"/>
      <c r="I24" s="627"/>
      <c r="J24" s="627"/>
      <c r="K24" s="627"/>
      <c r="L24" s="627"/>
      <c r="M24" s="627"/>
      <c r="N24" s="627"/>
      <c r="O24" s="627"/>
      <c r="P24" s="627"/>
      <c r="Q24" s="628"/>
      <c r="R24" s="629">
        <v>4362211</v>
      </c>
      <c r="S24" s="630"/>
      <c r="T24" s="630"/>
      <c r="U24" s="630"/>
      <c r="V24" s="630"/>
      <c r="W24" s="630"/>
      <c r="X24" s="630"/>
      <c r="Y24" s="631"/>
      <c r="Z24" s="656">
        <v>13.8</v>
      </c>
      <c r="AA24" s="656"/>
      <c r="AB24" s="656"/>
      <c r="AC24" s="656"/>
      <c r="AD24" s="657">
        <v>4362211</v>
      </c>
      <c r="AE24" s="657"/>
      <c r="AF24" s="657"/>
      <c r="AG24" s="657"/>
      <c r="AH24" s="657"/>
      <c r="AI24" s="657"/>
      <c r="AJ24" s="657"/>
      <c r="AK24" s="657"/>
      <c r="AL24" s="632">
        <v>28</v>
      </c>
      <c r="AM24" s="633"/>
      <c r="AN24" s="633"/>
      <c r="AO24" s="658"/>
      <c r="AP24" s="722" t="s">
        <v>274</v>
      </c>
      <c r="AQ24" s="729"/>
      <c r="AR24" s="729"/>
      <c r="AS24" s="729"/>
      <c r="AT24" s="729"/>
      <c r="AU24" s="729"/>
      <c r="AV24" s="729"/>
      <c r="AW24" s="729"/>
      <c r="AX24" s="729"/>
      <c r="AY24" s="729"/>
      <c r="AZ24" s="729"/>
      <c r="BA24" s="729"/>
      <c r="BB24" s="729"/>
      <c r="BC24" s="729"/>
      <c r="BD24" s="729"/>
      <c r="BE24" s="729"/>
      <c r="BF24" s="724"/>
      <c r="BG24" s="629" t="s">
        <v>128</v>
      </c>
      <c r="BH24" s="630"/>
      <c r="BI24" s="630"/>
      <c r="BJ24" s="630"/>
      <c r="BK24" s="630"/>
      <c r="BL24" s="630"/>
      <c r="BM24" s="630"/>
      <c r="BN24" s="631"/>
      <c r="BO24" s="656" t="s">
        <v>128</v>
      </c>
      <c r="BP24" s="656"/>
      <c r="BQ24" s="656"/>
      <c r="BR24" s="656"/>
      <c r="BS24" s="657" t="s">
        <v>567</v>
      </c>
      <c r="BT24" s="657"/>
      <c r="BU24" s="657"/>
      <c r="BV24" s="657"/>
      <c r="BW24" s="657"/>
      <c r="BX24" s="657"/>
      <c r="BY24" s="657"/>
      <c r="BZ24" s="657"/>
      <c r="CA24" s="657"/>
      <c r="CB24" s="715"/>
      <c r="CD24" s="685" t="s">
        <v>275</v>
      </c>
      <c r="CE24" s="686"/>
      <c r="CF24" s="686"/>
      <c r="CG24" s="686"/>
      <c r="CH24" s="686"/>
      <c r="CI24" s="686"/>
      <c r="CJ24" s="686"/>
      <c r="CK24" s="686"/>
      <c r="CL24" s="686"/>
      <c r="CM24" s="686"/>
      <c r="CN24" s="686"/>
      <c r="CO24" s="686"/>
      <c r="CP24" s="686"/>
      <c r="CQ24" s="687"/>
      <c r="CR24" s="682">
        <v>17773383</v>
      </c>
      <c r="CS24" s="683"/>
      <c r="CT24" s="683"/>
      <c r="CU24" s="683"/>
      <c r="CV24" s="683"/>
      <c r="CW24" s="683"/>
      <c r="CX24" s="683"/>
      <c r="CY24" s="726"/>
      <c r="CZ24" s="727">
        <v>57.2</v>
      </c>
      <c r="DA24" s="702"/>
      <c r="DB24" s="702"/>
      <c r="DC24" s="730"/>
      <c r="DD24" s="725">
        <v>10076129</v>
      </c>
      <c r="DE24" s="683"/>
      <c r="DF24" s="683"/>
      <c r="DG24" s="683"/>
      <c r="DH24" s="683"/>
      <c r="DI24" s="683"/>
      <c r="DJ24" s="683"/>
      <c r="DK24" s="726"/>
      <c r="DL24" s="725">
        <v>9542567</v>
      </c>
      <c r="DM24" s="683"/>
      <c r="DN24" s="683"/>
      <c r="DO24" s="683"/>
      <c r="DP24" s="683"/>
      <c r="DQ24" s="683"/>
      <c r="DR24" s="683"/>
      <c r="DS24" s="683"/>
      <c r="DT24" s="683"/>
      <c r="DU24" s="683"/>
      <c r="DV24" s="726"/>
      <c r="DW24" s="727">
        <v>56.8</v>
      </c>
      <c r="DX24" s="702"/>
      <c r="DY24" s="702"/>
      <c r="DZ24" s="702"/>
      <c r="EA24" s="702"/>
      <c r="EB24" s="702"/>
      <c r="EC24" s="728"/>
    </row>
    <row r="25" spans="2:133" ht="11.25" customHeight="1" x14ac:dyDescent="0.15">
      <c r="B25" s="626" t="s">
        <v>276</v>
      </c>
      <c r="C25" s="627"/>
      <c r="D25" s="627"/>
      <c r="E25" s="627"/>
      <c r="F25" s="627"/>
      <c r="G25" s="627"/>
      <c r="H25" s="627"/>
      <c r="I25" s="627"/>
      <c r="J25" s="627"/>
      <c r="K25" s="627"/>
      <c r="L25" s="627"/>
      <c r="M25" s="627"/>
      <c r="N25" s="627"/>
      <c r="O25" s="627"/>
      <c r="P25" s="627"/>
      <c r="Q25" s="628"/>
      <c r="R25" s="629">
        <v>225079</v>
      </c>
      <c r="S25" s="630"/>
      <c r="T25" s="630"/>
      <c r="U25" s="630"/>
      <c r="V25" s="630"/>
      <c r="W25" s="630"/>
      <c r="X25" s="630"/>
      <c r="Y25" s="631"/>
      <c r="Z25" s="656">
        <v>0.7</v>
      </c>
      <c r="AA25" s="656"/>
      <c r="AB25" s="656"/>
      <c r="AC25" s="656"/>
      <c r="AD25" s="657" t="s">
        <v>128</v>
      </c>
      <c r="AE25" s="657"/>
      <c r="AF25" s="657"/>
      <c r="AG25" s="657"/>
      <c r="AH25" s="657"/>
      <c r="AI25" s="657"/>
      <c r="AJ25" s="657"/>
      <c r="AK25" s="657"/>
      <c r="AL25" s="632" t="s">
        <v>128</v>
      </c>
      <c r="AM25" s="633"/>
      <c r="AN25" s="633"/>
      <c r="AO25" s="658"/>
      <c r="AP25" s="722" t="s">
        <v>277</v>
      </c>
      <c r="AQ25" s="729"/>
      <c r="AR25" s="729"/>
      <c r="AS25" s="729"/>
      <c r="AT25" s="729"/>
      <c r="AU25" s="729"/>
      <c r="AV25" s="729"/>
      <c r="AW25" s="729"/>
      <c r="AX25" s="729"/>
      <c r="AY25" s="729"/>
      <c r="AZ25" s="729"/>
      <c r="BA25" s="729"/>
      <c r="BB25" s="729"/>
      <c r="BC25" s="729"/>
      <c r="BD25" s="729"/>
      <c r="BE25" s="729"/>
      <c r="BF25" s="724"/>
      <c r="BG25" s="629" t="s">
        <v>128</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15"/>
      <c r="CD25" s="666" t="s">
        <v>278</v>
      </c>
      <c r="CE25" s="667"/>
      <c r="CF25" s="667"/>
      <c r="CG25" s="667"/>
      <c r="CH25" s="667"/>
      <c r="CI25" s="667"/>
      <c r="CJ25" s="667"/>
      <c r="CK25" s="667"/>
      <c r="CL25" s="667"/>
      <c r="CM25" s="667"/>
      <c r="CN25" s="667"/>
      <c r="CO25" s="667"/>
      <c r="CP25" s="667"/>
      <c r="CQ25" s="668"/>
      <c r="CR25" s="629">
        <v>5609131</v>
      </c>
      <c r="CS25" s="640"/>
      <c r="CT25" s="640"/>
      <c r="CU25" s="640"/>
      <c r="CV25" s="640"/>
      <c r="CW25" s="640"/>
      <c r="CX25" s="640"/>
      <c r="CY25" s="641"/>
      <c r="CZ25" s="632">
        <v>18</v>
      </c>
      <c r="DA25" s="642"/>
      <c r="DB25" s="642"/>
      <c r="DC25" s="643"/>
      <c r="DD25" s="635">
        <v>4976809</v>
      </c>
      <c r="DE25" s="640"/>
      <c r="DF25" s="640"/>
      <c r="DG25" s="640"/>
      <c r="DH25" s="640"/>
      <c r="DI25" s="640"/>
      <c r="DJ25" s="640"/>
      <c r="DK25" s="641"/>
      <c r="DL25" s="635">
        <v>4796175</v>
      </c>
      <c r="DM25" s="640"/>
      <c r="DN25" s="640"/>
      <c r="DO25" s="640"/>
      <c r="DP25" s="640"/>
      <c r="DQ25" s="640"/>
      <c r="DR25" s="640"/>
      <c r="DS25" s="640"/>
      <c r="DT25" s="640"/>
      <c r="DU25" s="640"/>
      <c r="DV25" s="641"/>
      <c r="DW25" s="632">
        <v>28.5</v>
      </c>
      <c r="DX25" s="642"/>
      <c r="DY25" s="642"/>
      <c r="DZ25" s="642"/>
      <c r="EA25" s="642"/>
      <c r="EB25" s="642"/>
      <c r="EC25" s="669"/>
    </row>
    <row r="26" spans="2:133" ht="11.25" customHeight="1" x14ac:dyDescent="0.15">
      <c r="B26" s="626" t="s">
        <v>279</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56" t="s">
        <v>128</v>
      </c>
      <c r="AA26" s="656"/>
      <c r="AB26" s="656"/>
      <c r="AC26" s="656"/>
      <c r="AD26" s="657" t="s">
        <v>128</v>
      </c>
      <c r="AE26" s="657"/>
      <c r="AF26" s="657"/>
      <c r="AG26" s="657"/>
      <c r="AH26" s="657"/>
      <c r="AI26" s="657"/>
      <c r="AJ26" s="657"/>
      <c r="AK26" s="657"/>
      <c r="AL26" s="632" t="s">
        <v>128</v>
      </c>
      <c r="AM26" s="633"/>
      <c r="AN26" s="633"/>
      <c r="AO26" s="658"/>
      <c r="AP26" s="722" t="s">
        <v>280</v>
      </c>
      <c r="AQ26" s="723"/>
      <c r="AR26" s="723"/>
      <c r="AS26" s="723"/>
      <c r="AT26" s="723"/>
      <c r="AU26" s="723"/>
      <c r="AV26" s="723"/>
      <c r="AW26" s="723"/>
      <c r="AX26" s="723"/>
      <c r="AY26" s="723"/>
      <c r="AZ26" s="723"/>
      <c r="BA26" s="723"/>
      <c r="BB26" s="723"/>
      <c r="BC26" s="723"/>
      <c r="BD26" s="723"/>
      <c r="BE26" s="723"/>
      <c r="BF26" s="724"/>
      <c r="BG26" s="629" t="s">
        <v>128</v>
      </c>
      <c r="BH26" s="630"/>
      <c r="BI26" s="630"/>
      <c r="BJ26" s="630"/>
      <c r="BK26" s="630"/>
      <c r="BL26" s="630"/>
      <c r="BM26" s="630"/>
      <c r="BN26" s="631"/>
      <c r="BO26" s="656" t="s">
        <v>567</v>
      </c>
      <c r="BP26" s="656"/>
      <c r="BQ26" s="656"/>
      <c r="BR26" s="656"/>
      <c r="BS26" s="657" t="s">
        <v>128</v>
      </c>
      <c r="BT26" s="657"/>
      <c r="BU26" s="657"/>
      <c r="BV26" s="657"/>
      <c r="BW26" s="657"/>
      <c r="BX26" s="657"/>
      <c r="BY26" s="657"/>
      <c r="BZ26" s="657"/>
      <c r="CA26" s="657"/>
      <c r="CB26" s="715"/>
      <c r="CD26" s="666" t="s">
        <v>281</v>
      </c>
      <c r="CE26" s="667"/>
      <c r="CF26" s="667"/>
      <c r="CG26" s="667"/>
      <c r="CH26" s="667"/>
      <c r="CI26" s="667"/>
      <c r="CJ26" s="667"/>
      <c r="CK26" s="667"/>
      <c r="CL26" s="667"/>
      <c r="CM26" s="667"/>
      <c r="CN26" s="667"/>
      <c r="CO26" s="667"/>
      <c r="CP26" s="667"/>
      <c r="CQ26" s="668"/>
      <c r="CR26" s="629">
        <v>3235297</v>
      </c>
      <c r="CS26" s="630"/>
      <c r="CT26" s="630"/>
      <c r="CU26" s="630"/>
      <c r="CV26" s="630"/>
      <c r="CW26" s="630"/>
      <c r="CX26" s="630"/>
      <c r="CY26" s="631"/>
      <c r="CZ26" s="632">
        <v>10.4</v>
      </c>
      <c r="DA26" s="642"/>
      <c r="DB26" s="642"/>
      <c r="DC26" s="643"/>
      <c r="DD26" s="635">
        <v>3012111</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42"/>
      <c r="DY26" s="642"/>
      <c r="DZ26" s="642"/>
      <c r="EA26" s="642"/>
      <c r="EB26" s="642"/>
      <c r="EC26" s="669"/>
    </row>
    <row r="27" spans="2:133" ht="11.25" customHeight="1" x14ac:dyDescent="0.15">
      <c r="B27" s="626" t="s">
        <v>581</v>
      </c>
      <c r="C27" s="627"/>
      <c r="D27" s="627"/>
      <c r="E27" s="627"/>
      <c r="F27" s="627"/>
      <c r="G27" s="627"/>
      <c r="H27" s="627"/>
      <c r="I27" s="627"/>
      <c r="J27" s="627"/>
      <c r="K27" s="627"/>
      <c r="L27" s="627"/>
      <c r="M27" s="627"/>
      <c r="N27" s="627"/>
      <c r="O27" s="627"/>
      <c r="P27" s="627"/>
      <c r="Q27" s="628"/>
      <c r="R27" s="629">
        <v>16451043</v>
      </c>
      <c r="S27" s="630"/>
      <c r="T27" s="630"/>
      <c r="U27" s="630"/>
      <c r="V27" s="630"/>
      <c r="W27" s="630"/>
      <c r="X27" s="630"/>
      <c r="Y27" s="631"/>
      <c r="Z27" s="656">
        <v>51.9</v>
      </c>
      <c r="AA27" s="656"/>
      <c r="AB27" s="656"/>
      <c r="AC27" s="656"/>
      <c r="AD27" s="657">
        <v>15464288</v>
      </c>
      <c r="AE27" s="657"/>
      <c r="AF27" s="657"/>
      <c r="AG27" s="657"/>
      <c r="AH27" s="657"/>
      <c r="AI27" s="657"/>
      <c r="AJ27" s="657"/>
      <c r="AK27" s="657"/>
      <c r="AL27" s="632">
        <v>99.099998474121094</v>
      </c>
      <c r="AM27" s="633"/>
      <c r="AN27" s="633"/>
      <c r="AO27" s="658"/>
      <c r="AP27" s="626" t="s">
        <v>282</v>
      </c>
      <c r="AQ27" s="627"/>
      <c r="AR27" s="627"/>
      <c r="AS27" s="627"/>
      <c r="AT27" s="627"/>
      <c r="AU27" s="627"/>
      <c r="AV27" s="627"/>
      <c r="AW27" s="627"/>
      <c r="AX27" s="627"/>
      <c r="AY27" s="627"/>
      <c r="AZ27" s="627"/>
      <c r="BA27" s="627"/>
      <c r="BB27" s="627"/>
      <c r="BC27" s="627"/>
      <c r="BD27" s="627"/>
      <c r="BE27" s="627"/>
      <c r="BF27" s="628"/>
      <c r="BG27" s="629">
        <v>9554771</v>
      </c>
      <c r="BH27" s="630"/>
      <c r="BI27" s="630"/>
      <c r="BJ27" s="630"/>
      <c r="BK27" s="630"/>
      <c r="BL27" s="630"/>
      <c r="BM27" s="630"/>
      <c r="BN27" s="631"/>
      <c r="BO27" s="656">
        <v>100</v>
      </c>
      <c r="BP27" s="656"/>
      <c r="BQ27" s="656"/>
      <c r="BR27" s="656"/>
      <c r="BS27" s="657">
        <v>71950</v>
      </c>
      <c r="BT27" s="657"/>
      <c r="BU27" s="657"/>
      <c r="BV27" s="657"/>
      <c r="BW27" s="657"/>
      <c r="BX27" s="657"/>
      <c r="BY27" s="657"/>
      <c r="BZ27" s="657"/>
      <c r="CA27" s="657"/>
      <c r="CB27" s="715"/>
      <c r="CD27" s="666" t="s">
        <v>283</v>
      </c>
      <c r="CE27" s="667"/>
      <c r="CF27" s="667"/>
      <c r="CG27" s="667"/>
      <c r="CH27" s="667"/>
      <c r="CI27" s="667"/>
      <c r="CJ27" s="667"/>
      <c r="CK27" s="667"/>
      <c r="CL27" s="667"/>
      <c r="CM27" s="667"/>
      <c r="CN27" s="667"/>
      <c r="CO27" s="667"/>
      <c r="CP27" s="667"/>
      <c r="CQ27" s="668"/>
      <c r="CR27" s="629">
        <v>9147589</v>
      </c>
      <c r="CS27" s="640"/>
      <c r="CT27" s="640"/>
      <c r="CU27" s="640"/>
      <c r="CV27" s="640"/>
      <c r="CW27" s="640"/>
      <c r="CX27" s="640"/>
      <c r="CY27" s="641"/>
      <c r="CZ27" s="632">
        <v>29.4</v>
      </c>
      <c r="DA27" s="642"/>
      <c r="DB27" s="642"/>
      <c r="DC27" s="643"/>
      <c r="DD27" s="635">
        <v>2082657</v>
      </c>
      <c r="DE27" s="640"/>
      <c r="DF27" s="640"/>
      <c r="DG27" s="640"/>
      <c r="DH27" s="640"/>
      <c r="DI27" s="640"/>
      <c r="DJ27" s="640"/>
      <c r="DK27" s="641"/>
      <c r="DL27" s="635">
        <v>2082657</v>
      </c>
      <c r="DM27" s="640"/>
      <c r="DN27" s="640"/>
      <c r="DO27" s="640"/>
      <c r="DP27" s="640"/>
      <c r="DQ27" s="640"/>
      <c r="DR27" s="640"/>
      <c r="DS27" s="640"/>
      <c r="DT27" s="640"/>
      <c r="DU27" s="640"/>
      <c r="DV27" s="641"/>
      <c r="DW27" s="632">
        <v>12.4</v>
      </c>
      <c r="DX27" s="642"/>
      <c r="DY27" s="642"/>
      <c r="DZ27" s="642"/>
      <c r="EA27" s="642"/>
      <c r="EB27" s="642"/>
      <c r="EC27" s="669"/>
    </row>
    <row r="28" spans="2:133" ht="11.25" customHeight="1" x14ac:dyDescent="0.15">
      <c r="B28" s="626" t="s">
        <v>582</v>
      </c>
      <c r="C28" s="627"/>
      <c r="D28" s="627"/>
      <c r="E28" s="627"/>
      <c r="F28" s="627"/>
      <c r="G28" s="627"/>
      <c r="H28" s="627"/>
      <c r="I28" s="627"/>
      <c r="J28" s="627"/>
      <c r="K28" s="627"/>
      <c r="L28" s="627"/>
      <c r="M28" s="627"/>
      <c r="N28" s="627"/>
      <c r="O28" s="627"/>
      <c r="P28" s="627"/>
      <c r="Q28" s="628"/>
      <c r="R28" s="629">
        <v>11405</v>
      </c>
      <c r="S28" s="630"/>
      <c r="T28" s="630"/>
      <c r="U28" s="630"/>
      <c r="V28" s="630"/>
      <c r="W28" s="630"/>
      <c r="X28" s="630"/>
      <c r="Y28" s="631"/>
      <c r="Z28" s="656">
        <v>0</v>
      </c>
      <c r="AA28" s="656"/>
      <c r="AB28" s="656"/>
      <c r="AC28" s="656"/>
      <c r="AD28" s="657">
        <v>11405</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284</v>
      </c>
      <c r="CE28" s="667"/>
      <c r="CF28" s="667"/>
      <c r="CG28" s="667"/>
      <c r="CH28" s="667"/>
      <c r="CI28" s="667"/>
      <c r="CJ28" s="667"/>
      <c r="CK28" s="667"/>
      <c r="CL28" s="667"/>
      <c r="CM28" s="667"/>
      <c r="CN28" s="667"/>
      <c r="CO28" s="667"/>
      <c r="CP28" s="667"/>
      <c r="CQ28" s="668"/>
      <c r="CR28" s="629">
        <v>3016663</v>
      </c>
      <c r="CS28" s="630"/>
      <c r="CT28" s="630"/>
      <c r="CU28" s="630"/>
      <c r="CV28" s="630"/>
      <c r="CW28" s="630"/>
      <c r="CX28" s="630"/>
      <c r="CY28" s="631"/>
      <c r="CZ28" s="632">
        <v>9.6999999999999993</v>
      </c>
      <c r="DA28" s="642"/>
      <c r="DB28" s="642"/>
      <c r="DC28" s="643"/>
      <c r="DD28" s="635">
        <v>3016663</v>
      </c>
      <c r="DE28" s="630"/>
      <c r="DF28" s="630"/>
      <c r="DG28" s="630"/>
      <c r="DH28" s="630"/>
      <c r="DI28" s="630"/>
      <c r="DJ28" s="630"/>
      <c r="DK28" s="631"/>
      <c r="DL28" s="635">
        <v>2663735</v>
      </c>
      <c r="DM28" s="630"/>
      <c r="DN28" s="630"/>
      <c r="DO28" s="630"/>
      <c r="DP28" s="630"/>
      <c r="DQ28" s="630"/>
      <c r="DR28" s="630"/>
      <c r="DS28" s="630"/>
      <c r="DT28" s="630"/>
      <c r="DU28" s="630"/>
      <c r="DV28" s="631"/>
      <c r="DW28" s="632">
        <v>15.8</v>
      </c>
      <c r="DX28" s="642"/>
      <c r="DY28" s="642"/>
      <c r="DZ28" s="642"/>
      <c r="EA28" s="642"/>
      <c r="EB28" s="642"/>
      <c r="EC28" s="669"/>
    </row>
    <row r="29" spans="2:133" ht="11.25" customHeight="1" x14ac:dyDescent="0.15">
      <c r="B29" s="626" t="s">
        <v>285</v>
      </c>
      <c r="C29" s="627"/>
      <c r="D29" s="627"/>
      <c r="E29" s="627"/>
      <c r="F29" s="627"/>
      <c r="G29" s="627"/>
      <c r="H29" s="627"/>
      <c r="I29" s="627"/>
      <c r="J29" s="627"/>
      <c r="K29" s="627"/>
      <c r="L29" s="627"/>
      <c r="M29" s="627"/>
      <c r="N29" s="627"/>
      <c r="O29" s="627"/>
      <c r="P29" s="627"/>
      <c r="Q29" s="628"/>
      <c r="R29" s="629">
        <v>77537</v>
      </c>
      <c r="S29" s="630"/>
      <c r="T29" s="630"/>
      <c r="U29" s="630"/>
      <c r="V29" s="630"/>
      <c r="W29" s="630"/>
      <c r="X29" s="630"/>
      <c r="Y29" s="631"/>
      <c r="Z29" s="656">
        <v>0.2</v>
      </c>
      <c r="AA29" s="656"/>
      <c r="AB29" s="656"/>
      <c r="AC29" s="656"/>
      <c r="AD29" s="657" t="s">
        <v>128</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286</v>
      </c>
      <c r="CE29" s="717"/>
      <c r="CF29" s="666" t="s">
        <v>70</v>
      </c>
      <c r="CG29" s="667"/>
      <c r="CH29" s="667"/>
      <c r="CI29" s="667"/>
      <c r="CJ29" s="667"/>
      <c r="CK29" s="667"/>
      <c r="CL29" s="667"/>
      <c r="CM29" s="667"/>
      <c r="CN29" s="667"/>
      <c r="CO29" s="667"/>
      <c r="CP29" s="667"/>
      <c r="CQ29" s="668"/>
      <c r="CR29" s="629">
        <v>3016655</v>
      </c>
      <c r="CS29" s="640"/>
      <c r="CT29" s="640"/>
      <c r="CU29" s="640"/>
      <c r="CV29" s="640"/>
      <c r="CW29" s="640"/>
      <c r="CX29" s="640"/>
      <c r="CY29" s="641"/>
      <c r="CZ29" s="632">
        <v>9.6999999999999993</v>
      </c>
      <c r="DA29" s="642"/>
      <c r="DB29" s="642"/>
      <c r="DC29" s="643"/>
      <c r="DD29" s="635">
        <v>3016655</v>
      </c>
      <c r="DE29" s="640"/>
      <c r="DF29" s="640"/>
      <c r="DG29" s="640"/>
      <c r="DH29" s="640"/>
      <c r="DI29" s="640"/>
      <c r="DJ29" s="640"/>
      <c r="DK29" s="641"/>
      <c r="DL29" s="635">
        <v>2663727</v>
      </c>
      <c r="DM29" s="640"/>
      <c r="DN29" s="640"/>
      <c r="DO29" s="640"/>
      <c r="DP29" s="640"/>
      <c r="DQ29" s="640"/>
      <c r="DR29" s="640"/>
      <c r="DS29" s="640"/>
      <c r="DT29" s="640"/>
      <c r="DU29" s="640"/>
      <c r="DV29" s="641"/>
      <c r="DW29" s="632">
        <v>15.8</v>
      </c>
      <c r="DX29" s="642"/>
      <c r="DY29" s="642"/>
      <c r="DZ29" s="642"/>
      <c r="EA29" s="642"/>
      <c r="EB29" s="642"/>
      <c r="EC29" s="669"/>
    </row>
    <row r="30" spans="2:133" ht="11.25" customHeight="1" x14ac:dyDescent="0.15">
      <c r="B30" s="626" t="s">
        <v>287</v>
      </c>
      <c r="C30" s="627"/>
      <c r="D30" s="627"/>
      <c r="E30" s="627"/>
      <c r="F30" s="627"/>
      <c r="G30" s="627"/>
      <c r="H30" s="627"/>
      <c r="I30" s="627"/>
      <c r="J30" s="627"/>
      <c r="K30" s="627"/>
      <c r="L30" s="627"/>
      <c r="M30" s="627"/>
      <c r="N30" s="627"/>
      <c r="O30" s="627"/>
      <c r="P30" s="627"/>
      <c r="Q30" s="628"/>
      <c r="R30" s="629">
        <v>273723</v>
      </c>
      <c r="S30" s="630"/>
      <c r="T30" s="630"/>
      <c r="U30" s="630"/>
      <c r="V30" s="630"/>
      <c r="W30" s="630"/>
      <c r="X30" s="630"/>
      <c r="Y30" s="631"/>
      <c r="Z30" s="656">
        <v>0.9</v>
      </c>
      <c r="AA30" s="656"/>
      <c r="AB30" s="656"/>
      <c r="AC30" s="656"/>
      <c r="AD30" s="657">
        <v>121192</v>
      </c>
      <c r="AE30" s="657"/>
      <c r="AF30" s="657"/>
      <c r="AG30" s="657"/>
      <c r="AH30" s="657"/>
      <c r="AI30" s="657"/>
      <c r="AJ30" s="657"/>
      <c r="AK30" s="657"/>
      <c r="AL30" s="632">
        <v>0.8</v>
      </c>
      <c r="AM30" s="633"/>
      <c r="AN30" s="633"/>
      <c r="AO30" s="658"/>
      <c r="AP30" s="688" t="s">
        <v>221</v>
      </c>
      <c r="AQ30" s="689"/>
      <c r="AR30" s="689"/>
      <c r="AS30" s="689"/>
      <c r="AT30" s="689"/>
      <c r="AU30" s="689"/>
      <c r="AV30" s="689"/>
      <c r="AW30" s="689"/>
      <c r="AX30" s="689"/>
      <c r="AY30" s="689"/>
      <c r="AZ30" s="689"/>
      <c r="BA30" s="689"/>
      <c r="BB30" s="689"/>
      <c r="BC30" s="689"/>
      <c r="BD30" s="689"/>
      <c r="BE30" s="689"/>
      <c r="BF30" s="690"/>
      <c r="BG30" s="688" t="s">
        <v>288</v>
      </c>
      <c r="BH30" s="713"/>
      <c r="BI30" s="713"/>
      <c r="BJ30" s="713"/>
      <c r="BK30" s="713"/>
      <c r="BL30" s="713"/>
      <c r="BM30" s="713"/>
      <c r="BN30" s="713"/>
      <c r="BO30" s="713"/>
      <c r="BP30" s="713"/>
      <c r="BQ30" s="714"/>
      <c r="BR30" s="688" t="s">
        <v>289</v>
      </c>
      <c r="BS30" s="713"/>
      <c r="BT30" s="713"/>
      <c r="BU30" s="713"/>
      <c r="BV30" s="713"/>
      <c r="BW30" s="713"/>
      <c r="BX30" s="713"/>
      <c r="BY30" s="713"/>
      <c r="BZ30" s="713"/>
      <c r="CA30" s="713"/>
      <c r="CB30" s="714"/>
      <c r="CD30" s="718"/>
      <c r="CE30" s="719"/>
      <c r="CF30" s="666" t="s">
        <v>290</v>
      </c>
      <c r="CG30" s="667"/>
      <c r="CH30" s="667"/>
      <c r="CI30" s="667"/>
      <c r="CJ30" s="667"/>
      <c r="CK30" s="667"/>
      <c r="CL30" s="667"/>
      <c r="CM30" s="667"/>
      <c r="CN30" s="667"/>
      <c r="CO30" s="667"/>
      <c r="CP30" s="667"/>
      <c r="CQ30" s="668"/>
      <c r="CR30" s="629">
        <v>2870412</v>
      </c>
      <c r="CS30" s="630"/>
      <c r="CT30" s="630"/>
      <c r="CU30" s="630"/>
      <c r="CV30" s="630"/>
      <c r="CW30" s="630"/>
      <c r="CX30" s="630"/>
      <c r="CY30" s="631"/>
      <c r="CZ30" s="632">
        <v>9.1999999999999993</v>
      </c>
      <c r="DA30" s="642"/>
      <c r="DB30" s="642"/>
      <c r="DC30" s="643"/>
      <c r="DD30" s="635">
        <v>2870412</v>
      </c>
      <c r="DE30" s="630"/>
      <c r="DF30" s="630"/>
      <c r="DG30" s="630"/>
      <c r="DH30" s="630"/>
      <c r="DI30" s="630"/>
      <c r="DJ30" s="630"/>
      <c r="DK30" s="631"/>
      <c r="DL30" s="635">
        <v>2517484</v>
      </c>
      <c r="DM30" s="630"/>
      <c r="DN30" s="630"/>
      <c r="DO30" s="630"/>
      <c r="DP30" s="630"/>
      <c r="DQ30" s="630"/>
      <c r="DR30" s="630"/>
      <c r="DS30" s="630"/>
      <c r="DT30" s="630"/>
      <c r="DU30" s="630"/>
      <c r="DV30" s="631"/>
      <c r="DW30" s="632">
        <v>15</v>
      </c>
      <c r="DX30" s="642"/>
      <c r="DY30" s="642"/>
      <c r="DZ30" s="642"/>
      <c r="EA30" s="642"/>
      <c r="EB30" s="642"/>
      <c r="EC30" s="669"/>
    </row>
    <row r="31" spans="2:133" ht="11.25" customHeight="1" x14ac:dyDescent="0.15">
      <c r="B31" s="626" t="s">
        <v>291</v>
      </c>
      <c r="C31" s="627"/>
      <c r="D31" s="627"/>
      <c r="E31" s="627"/>
      <c r="F31" s="627"/>
      <c r="G31" s="627"/>
      <c r="H31" s="627"/>
      <c r="I31" s="627"/>
      <c r="J31" s="627"/>
      <c r="K31" s="627"/>
      <c r="L31" s="627"/>
      <c r="M31" s="627"/>
      <c r="N31" s="627"/>
      <c r="O31" s="627"/>
      <c r="P31" s="627"/>
      <c r="Q31" s="628"/>
      <c r="R31" s="629">
        <v>248599</v>
      </c>
      <c r="S31" s="630"/>
      <c r="T31" s="630"/>
      <c r="U31" s="630"/>
      <c r="V31" s="630"/>
      <c r="W31" s="630"/>
      <c r="X31" s="630"/>
      <c r="Y31" s="631"/>
      <c r="Z31" s="656">
        <v>0.8</v>
      </c>
      <c r="AA31" s="656"/>
      <c r="AB31" s="656"/>
      <c r="AC31" s="656"/>
      <c r="AD31" s="657" t="s">
        <v>128</v>
      </c>
      <c r="AE31" s="657"/>
      <c r="AF31" s="657"/>
      <c r="AG31" s="657"/>
      <c r="AH31" s="657"/>
      <c r="AI31" s="657"/>
      <c r="AJ31" s="657"/>
      <c r="AK31" s="657"/>
      <c r="AL31" s="632" t="s">
        <v>128</v>
      </c>
      <c r="AM31" s="633"/>
      <c r="AN31" s="633"/>
      <c r="AO31" s="658"/>
      <c r="AP31" s="704" t="s">
        <v>292</v>
      </c>
      <c r="AQ31" s="705"/>
      <c r="AR31" s="705"/>
      <c r="AS31" s="705"/>
      <c r="AT31" s="710" t="s">
        <v>293</v>
      </c>
      <c r="AU31" s="361"/>
      <c r="AV31" s="361"/>
      <c r="AW31" s="361"/>
      <c r="AX31" s="697" t="s">
        <v>187</v>
      </c>
      <c r="AY31" s="698"/>
      <c r="AZ31" s="698"/>
      <c r="BA31" s="698"/>
      <c r="BB31" s="698"/>
      <c r="BC31" s="698"/>
      <c r="BD31" s="698"/>
      <c r="BE31" s="698"/>
      <c r="BF31" s="699"/>
      <c r="BG31" s="700">
        <v>99.7</v>
      </c>
      <c r="BH31" s="701"/>
      <c r="BI31" s="701"/>
      <c r="BJ31" s="701"/>
      <c r="BK31" s="701"/>
      <c r="BL31" s="701"/>
      <c r="BM31" s="702">
        <v>99.3</v>
      </c>
      <c r="BN31" s="701"/>
      <c r="BO31" s="701"/>
      <c r="BP31" s="701"/>
      <c r="BQ31" s="703"/>
      <c r="BR31" s="700">
        <v>98.7</v>
      </c>
      <c r="BS31" s="701"/>
      <c r="BT31" s="701"/>
      <c r="BU31" s="701"/>
      <c r="BV31" s="701"/>
      <c r="BW31" s="701"/>
      <c r="BX31" s="702">
        <v>98.4</v>
      </c>
      <c r="BY31" s="701"/>
      <c r="BZ31" s="701"/>
      <c r="CA31" s="701"/>
      <c r="CB31" s="703"/>
      <c r="CD31" s="718"/>
      <c r="CE31" s="719"/>
      <c r="CF31" s="666" t="s">
        <v>294</v>
      </c>
      <c r="CG31" s="667"/>
      <c r="CH31" s="667"/>
      <c r="CI31" s="667"/>
      <c r="CJ31" s="667"/>
      <c r="CK31" s="667"/>
      <c r="CL31" s="667"/>
      <c r="CM31" s="667"/>
      <c r="CN31" s="667"/>
      <c r="CO31" s="667"/>
      <c r="CP31" s="667"/>
      <c r="CQ31" s="668"/>
      <c r="CR31" s="629">
        <v>146243</v>
      </c>
      <c r="CS31" s="640"/>
      <c r="CT31" s="640"/>
      <c r="CU31" s="640"/>
      <c r="CV31" s="640"/>
      <c r="CW31" s="640"/>
      <c r="CX31" s="640"/>
      <c r="CY31" s="641"/>
      <c r="CZ31" s="632">
        <v>0.5</v>
      </c>
      <c r="DA31" s="642"/>
      <c r="DB31" s="642"/>
      <c r="DC31" s="643"/>
      <c r="DD31" s="635">
        <v>146243</v>
      </c>
      <c r="DE31" s="640"/>
      <c r="DF31" s="640"/>
      <c r="DG31" s="640"/>
      <c r="DH31" s="640"/>
      <c r="DI31" s="640"/>
      <c r="DJ31" s="640"/>
      <c r="DK31" s="641"/>
      <c r="DL31" s="635">
        <v>146243</v>
      </c>
      <c r="DM31" s="640"/>
      <c r="DN31" s="640"/>
      <c r="DO31" s="640"/>
      <c r="DP31" s="640"/>
      <c r="DQ31" s="640"/>
      <c r="DR31" s="640"/>
      <c r="DS31" s="640"/>
      <c r="DT31" s="640"/>
      <c r="DU31" s="640"/>
      <c r="DV31" s="641"/>
      <c r="DW31" s="632">
        <v>0.9</v>
      </c>
      <c r="DX31" s="642"/>
      <c r="DY31" s="642"/>
      <c r="DZ31" s="642"/>
      <c r="EA31" s="642"/>
      <c r="EB31" s="642"/>
      <c r="EC31" s="669"/>
    </row>
    <row r="32" spans="2:133" ht="11.25" customHeight="1" x14ac:dyDescent="0.15">
      <c r="B32" s="626" t="s">
        <v>295</v>
      </c>
      <c r="C32" s="627"/>
      <c r="D32" s="627"/>
      <c r="E32" s="627"/>
      <c r="F32" s="627"/>
      <c r="G32" s="627"/>
      <c r="H32" s="627"/>
      <c r="I32" s="627"/>
      <c r="J32" s="627"/>
      <c r="K32" s="627"/>
      <c r="L32" s="627"/>
      <c r="M32" s="627"/>
      <c r="N32" s="627"/>
      <c r="O32" s="627"/>
      <c r="P32" s="627"/>
      <c r="Q32" s="628"/>
      <c r="R32" s="629">
        <v>8381978</v>
      </c>
      <c r="S32" s="630"/>
      <c r="T32" s="630"/>
      <c r="U32" s="630"/>
      <c r="V32" s="630"/>
      <c r="W32" s="630"/>
      <c r="X32" s="630"/>
      <c r="Y32" s="631"/>
      <c r="Z32" s="656">
        <v>26.4</v>
      </c>
      <c r="AA32" s="656"/>
      <c r="AB32" s="656"/>
      <c r="AC32" s="656"/>
      <c r="AD32" s="657" t="s">
        <v>128</v>
      </c>
      <c r="AE32" s="657"/>
      <c r="AF32" s="657"/>
      <c r="AG32" s="657"/>
      <c r="AH32" s="657"/>
      <c r="AI32" s="657"/>
      <c r="AJ32" s="657"/>
      <c r="AK32" s="657"/>
      <c r="AL32" s="632" t="s">
        <v>128</v>
      </c>
      <c r="AM32" s="633"/>
      <c r="AN32" s="633"/>
      <c r="AO32" s="658"/>
      <c r="AP32" s="706"/>
      <c r="AQ32" s="707"/>
      <c r="AR32" s="707"/>
      <c r="AS32" s="707"/>
      <c r="AT32" s="711"/>
      <c r="AU32" s="362" t="s">
        <v>296</v>
      </c>
      <c r="AV32" s="362"/>
      <c r="AW32" s="362"/>
      <c r="AX32" s="626" t="s">
        <v>297</v>
      </c>
      <c r="AY32" s="627"/>
      <c r="AZ32" s="627"/>
      <c r="BA32" s="627"/>
      <c r="BB32" s="627"/>
      <c r="BC32" s="627"/>
      <c r="BD32" s="627"/>
      <c r="BE32" s="627"/>
      <c r="BF32" s="628"/>
      <c r="BG32" s="695">
        <v>99.5</v>
      </c>
      <c r="BH32" s="640"/>
      <c r="BI32" s="640"/>
      <c r="BJ32" s="640"/>
      <c r="BK32" s="640"/>
      <c r="BL32" s="640"/>
      <c r="BM32" s="633">
        <v>99.2</v>
      </c>
      <c r="BN32" s="696"/>
      <c r="BO32" s="696"/>
      <c r="BP32" s="696"/>
      <c r="BQ32" s="673"/>
      <c r="BR32" s="695">
        <v>99.4</v>
      </c>
      <c r="BS32" s="640"/>
      <c r="BT32" s="640"/>
      <c r="BU32" s="640"/>
      <c r="BV32" s="640"/>
      <c r="BW32" s="640"/>
      <c r="BX32" s="633">
        <v>99</v>
      </c>
      <c r="BY32" s="696"/>
      <c r="BZ32" s="696"/>
      <c r="CA32" s="696"/>
      <c r="CB32" s="673"/>
      <c r="CD32" s="720"/>
      <c r="CE32" s="721"/>
      <c r="CF32" s="666" t="s">
        <v>298</v>
      </c>
      <c r="CG32" s="667"/>
      <c r="CH32" s="667"/>
      <c r="CI32" s="667"/>
      <c r="CJ32" s="667"/>
      <c r="CK32" s="667"/>
      <c r="CL32" s="667"/>
      <c r="CM32" s="667"/>
      <c r="CN32" s="667"/>
      <c r="CO32" s="667"/>
      <c r="CP32" s="667"/>
      <c r="CQ32" s="668"/>
      <c r="CR32" s="629">
        <v>8</v>
      </c>
      <c r="CS32" s="630"/>
      <c r="CT32" s="630"/>
      <c r="CU32" s="630"/>
      <c r="CV32" s="630"/>
      <c r="CW32" s="630"/>
      <c r="CX32" s="630"/>
      <c r="CY32" s="631"/>
      <c r="CZ32" s="632">
        <v>0</v>
      </c>
      <c r="DA32" s="642"/>
      <c r="DB32" s="642"/>
      <c r="DC32" s="643"/>
      <c r="DD32" s="635">
        <v>8</v>
      </c>
      <c r="DE32" s="630"/>
      <c r="DF32" s="630"/>
      <c r="DG32" s="630"/>
      <c r="DH32" s="630"/>
      <c r="DI32" s="630"/>
      <c r="DJ32" s="630"/>
      <c r="DK32" s="631"/>
      <c r="DL32" s="635">
        <v>8</v>
      </c>
      <c r="DM32" s="630"/>
      <c r="DN32" s="630"/>
      <c r="DO32" s="630"/>
      <c r="DP32" s="630"/>
      <c r="DQ32" s="630"/>
      <c r="DR32" s="630"/>
      <c r="DS32" s="630"/>
      <c r="DT32" s="630"/>
      <c r="DU32" s="630"/>
      <c r="DV32" s="631"/>
      <c r="DW32" s="632">
        <v>0</v>
      </c>
      <c r="DX32" s="642"/>
      <c r="DY32" s="642"/>
      <c r="DZ32" s="642"/>
      <c r="EA32" s="642"/>
      <c r="EB32" s="642"/>
      <c r="EC32" s="669"/>
    </row>
    <row r="33" spans="2:133" ht="11.25" customHeight="1" x14ac:dyDescent="0.15">
      <c r="B33" s="692" t="s">
        <v>299</v>
      </c>
      <c r="C33" s="693"/>
      <c r="D33" s="693"/>
      <c r="E33" s="693"/>
      <c r="F33" s="693"/>
      <c r="G33" s="693"/>
      <c r="H33" s="693"/>
      <c r="I33" s="693"/>
      <c r="J33" s="693"/>
      <c r="K33" s="693"/>
      <c r="L33" s="693"/>
      <c r="M33" s="693"/>
      <c r="N33" s="693"/>
      <c r="O33" s="693"/>
      <c r="P33" s="693"/>
      <c r="Q33" s="694"/>
      <c r="R33" s="629" t="s">
        <v>567</v>
      </c>
      <c r="S33" s="630"/>
      <c r="T33" s="630"/>
      <c r="U33" s="630"/>
      <c r="V33" s="630"/>
      <c r="W33" s="630"/>
      <c r="X33" s="630"/>
      <c r="Y33" s="631"/>
      <c r="Z33" s="656" t="s">
        <v>128</v>
      </c>
      <c r="AA33" s="656"/>
      <c r="AB33" s="656"/>
      <c r="AC33" s="656"/>
      <c r="AD33" s="657" t="s">
        <v>567</v>
      </c>
      <c r="AE33" s="657"/>
      <c r="AF33" s="657"/>
      <c r="AG33" s="657"/>
      <c r="AH33" s="657"/>
      <c r="AI33" s="657"/>
      <c r="AJ33" s="657"/>
      <c r="AK33" s="657"/>
      <c r="AL33" s="632" t="s">
        <v>128</v>
      </c>
      <c r="AM33" s="633"/>
      <c r="AN33" s="633"/>
      <c r="AO33" s="658"/>
      <c r="AP33" s="708"/>
      <c r="AQ33" s="709"/>
      <c r="AR33" s="709"/>
      <c r="AS33" s="709"/>
      <c r="AT33" s="712"/>
      <c r="AU33" s="363"/>
      <c r="AV33" s="363"/>
      <c r="AW33" s="363"/>
      <c r="AX33" s="606" t="s">
        <v>300</v>
      </c>
      <c r="AY33" s="607"/>
      <c r="AZ33" s="607"/>
      <c r="BA33" s="607"/>
      <c r="BB33" s="607"/>
      <c r="BC33" s="607"/>
      <c r="BD33" s="607"/>
      <c r="BE33" s="607"/>
      <c r="BF33" s="608"/>
      <c r="BG33" s="691">
        <v>99.8</v>
      </c>
      <c r="BH33" s="610"/>
      <c r="BI33" s="610"/>
      <c r="BJ33" s="610"/>
      <c r="BK33" s="610"/>
      <c r="BL33" s="610"/>
      <c r="BM33" s="648">
        <v>99.4</v>
      </c>
      <c r="BN33" s="610"/>
      <c r="BO33" s="610"/>
      <c r="BP33" s="610"/>
      <c r="BQ33" s="659"/>
      <c r="BR33" s="691">
        <v>97.6</v>
      </c>
      <c r="BS33" s="610"/>
      <c r="BT33" s="610"/>
      <c r="BU33" s="610"/>
      <c r="BV33" s="610"/>
      <c r="BW33" s="610"/>
      <c r="BX33" s="648">
        <v>97.4</v>
      </c>
      <c r="BY33" s="610"/>
      <c r="BZ33" s="610"/>
      <c r="CA33" s="610"/>
      <c r="CB33" s="659"/>
      <c r="CD33" s="666" t="s">
        <v>301</v>
      </c>
      <c r="CE33" s="667"/>
      <c r="CF33" s="667"/>
      <c r="CG33" s="667"/>
      <c r="CH33" s="667"/>
      <c r="CI33" s="667"/>
      <c r="CJ33" s="667"/>
      <c r="CK33" s="667"/>
      <c r="CL33" s="667"/>
      <c r="CM33" s="667"/>
      <c r="CN33" s="667"/>
      <c r="CO33" s="667"/>
      <c r="CP33" s="667"/>
      <c r="CQ33" s="668"/>
      <c r="CR33" s="629">
        <v>9923158</v>
      </c>
      <c r="CS33" s="640"/>
      <c r="CT33" s="640"/>
      <c r="CU33" s="640"/>
      <c r="CV33" s="640"/>
      <c r="CW33" s="640"/>
      <c r="CX33" s="640"/>
      <c r="CY33" s="641"/>
      <c r="CZ33" s="632">
        <v>31.9</v>
      </c>
      <c r="DA33" s="642"/>
      <c r="DB33" s="642"/>
      <c r="DC33" s="643"/>
      <c r="DD33" s="635">
        <v>7513952</v>
      </c>
      <c r="DE33" s="640"/>
      <c r="DF33" s="640"/>
      <c r="DG33" s="640"/>
      <c r="DH33" s="640"/>
      <c r="DI33" s="640"/>
      <c r="DJ33" s="640"/>
      <c r="DK33" s="641"/>
      <c r="DL33" s="635">
        <v>5566452</v>
      </c>
      <c r="DM33" s="640"/>
      <c r="DN33" s="640"/>
      <c r="DO33" s="640"/>
      <c r="DP33" s="640"/>
      <c r="DQ33" s="640"/>
      <c r="DR33" s="640"/>
      <c r="DS33" s="640"/>
      <c r="DT33" s="640"/>
      <c r="DU33" s="640"/>
      <c r="DV33" s="641"/>
      <c r="DW33" s="632">
        <v>33.1</v>
      </c>
      <c r="DX33" s="642"/>
      <c r="DY33" s="642"/>
      <c r="DZ33" s="642"/>
      <c r="EA33" s="642"/>
      <c r="EB33" s="642"/>
      <c r="EC33" s="669"/>
    </row>
    <row r="34" spans="2:133" ht="11.25" customHeight="1" x14ac:dyDescent="0.15">
      <c r="B34" s="626" t="s">
        <v>302</v>
      </c>
      <c r="C34" s="627"/>
      <c r="D34" s="627"/>
      <c r="E34" s="627"/>
      <c r="F34" s="627"/>
      <c r="G34" s="627"/>
      <c r="H34" s="627"/>
      <c r="I34" s="627"/>
      <c r="J34" s="627"/>
      <c r="K34" s="627"/>
      <c r="L34" s="627"/>
      <c r="M34" s="627"/>
      <c r="N34" s="627"/>
      <c r="O34" s="627"/>
      <c r="P34" s="627"/>
      <c r="Q34" s="628"/>
      <c r="R34" s="629">
        <v>2133152</v>
      </c>
      <c r="S34" s="630"/>
      <c r="T34" s="630"/>
      <c r="U34" s="630"/>
      <c r="V34" s="630"/>
      <c r="W34" s="630"/>
      <c r="X34" s="630"/>
      <c r="Y34" s="631"/>
      <c r="Z34" s="656">
        <v>6.7</v>
      </c>
      <c r="AA34" s="656"/>
      <c r="AB34" s="656"/>
      <c r="AC34" s="656"/>
      <c r="AD34" s="657" t="s">
        <v>128</v>
      </c>
      <c r="AE34" s="657"/>
      <c r="AF34" s="657"/>
      <c r="AG34" s="657"/>
      <c r="AH34" s="657"/>
      <c r="AI34" s="657"/>
      <c r="AJ34" s="657"/>
      <c r="AK34" s="657"/>
      <c r="AL34" s="632" t="s">
        <v>128</v>
      </c>
      <c r="AM34" s="633"/>
      <c r="AN34" s="633"/>
      <c r="AO34" s="658"/>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303</v>
      </c>
      <c r="CE34" s="667"/>
      <c r="CF34" s="667"/>
      <c r="CG34" s="667"/>
      <c r="CH34" s="667"/>
      <c r="CI34" s="667"/>
      <c r="CJ34" s="667"/>
      <c r="CK34" s="667"/>
      <c r="CL34" s="667"/>
      <c r="CM34" s="667"/>
      <c r="CN34" s="667"/>
      <c r="CO34" s="667"/>
      <c r="CP34" s="667"/>
      <c r="CQ34" s="668"/>
      <c r="CR34" s="629">
        <v>4190812</v>
      </c>
      <c r="CS34" s="630"/>
      <c r="CT34" s="630"/>
      <c r="CU34" s="630"/>
      <c r="CV34" s="630"/>
      <c r="CW34" s="630"/>
      <c r="CX34" s="630"/>
      <c r="CY34" s="631"/>
      <c r="CZ34" s="632">
        <v>13.5</v>
      </c>
      <c r="DA34" s="642"/>
      <c r="DB34" s="642"/>
      <c r="DC34" s="643"/>
      <c r="DD34" s="635">
        <v>2591627</v>
      </c>
      <c r="DE34" s="630"/>
      <c r="DF34" s="630"/>
      <c r="DG34" s="630"/>
      <c r="DH34" s="630"/>
      <c r="DI34" s="630"/>
      <c r="DJ34" s="630"/>
      <c r="DK34" s="631"/>
      <c r="DL34" s="635">
        <v>2107134</v>
      </c>
      <c r="DM34" s="630"/>
      <c r="DN34" s="630"/>
      <c r="DO34" s="630"/>
      <c r="DP34" s="630"/>
      <c r="DQ34" s="630"/>
      <c r="DR34" s="630"/>
      <c r="DS34" s="630"/>
      <c r="DT34" s="630"/>
      <c r="DU34" s="630"/>
      <c r="DV34" s="631"/>
      <c r="DW34" s="632">
        <v>12.5</v>
      </c>
      <c r="DX34" s="642"/>
      <c r="DY34" s="642"/>
      <c r="DZ34" s="642"/>
      <c r="EA34" s="642"/>
      <c r="EB34" s="642"/>
      <c r="EC34" s="669"/>
    </row>
    <row r="35" spans="2:133" ht="11.25" customHeight="1" x14ac:dyDescent="0.15">
      <c r="B35" s="626" t="s">
        <v>304</v>
      </c>
      <c r="C35" s="627"/>
      <c r="D35" s="627"/>
      <c r="E35" s="627"/>
      <c r="F35" s="627"/>
      <c r="G35" s="627"/>
      <c r="H35" s="627"/>
      <c r="I35" s="627"/>
      <c r="J35" s="627"/>
      <c r="K35" s="627"/>
      <c r="L35" s="627"/>
      <c r="M35" s="627"/>
      <c r="N35" s="627"/>
      <c r="O35" s="627"/>
      <c r="P35" s="627"/>
      <c r="Q35" s="628"/>
      <c r="R35" s="629">
        <v>20199</v>
      </c>
      <c r="S35" s="630"/>
      <c r="T35" s="630"/>
      <c r="U35" s="630"/>
      <c r="V35" s="630"/>
      <c r="W35" s="630"/>
      <c r="X35" s="630"/>
      <c r="Y35" s="631"/>
      <c r="Z35" s="656">
        <v>0.1</v>
      </c>
      <c r="AA35" s="656"/>
      <c r="AB35" s="656"/>
      <c r="AC35" s="656"/>
      <c r="AD35" s="657">
        <v>2896</v>
      </c>
      <c r="AE35" s="657"/>
      <c r="AF35" s="657"/>
      <c r="AG35" s="657"/>
      <c r="AH35" s="657"/>
      <c r="AI35" s="657"/>
      <c r="AJ35" s="657"/>
      <c r="AK35" s="657"/>
      <c r="AL35" s="632">
        <v>0</v>
      </c>
      <c r="AM35" s="633"/>
      <c r="AN35" s="633"/>
      <c r="AO35" s="658"/>
      <c r="AP35" s="218"/>
      <c r="AQ35" s="688" t="s">
        <v>305</v>
      </c>
      <c r="AR35" s="689"/>
      <c r="AS35" s="689"/>
      <c r="AT35" s="689"/>
      <c r="AU35" s="689"/>
      <c r="AV35" s="689"/>
      <c r="AW35" s="689"/>
      <c r="AX35" s="689"/>
      <c r="AY35" s="689"/>
      <c r="AZ35" s="689"/>
      <c r="BA35" s="689"/>
      <c r="BB35" s="689"/>
      <c r="BC35" s="689"/>
      <c r="BD35" s="689"/>
      <c r="BE35" s="689"/>
      <c r="BF35" s="690"/>
      <c r="BG35" s="688" t="s">
        <v>306</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307</v>
      </c>
      <c r="CE35" s="667"/>
      <c r="CF35" s="667"/>
      <c r="CG35" s="667"/>
      <c r="CH35" s="667"/>
      <c r="CI35" s="667"/>
      <c r="CJ35" s="667"/>
      <c r="CK35" s="667"/>
      <c r="CL35" s="667"/>
      <c r="CM35" s="667"/>
      <c r="CN35" s="667"/>
      <c r="CO35" s="667"/>
      <c r="CP35" s="667"/>
      <c r="CQ35" s="668"/>
      <c r="CR35" s="629">
        <v>42821</v>
      </c>
      <c r="CS35" s="640"/>
      <c r="CT35" s="640"/>
      <c r="CU35" s="640"/>
      <c r="CV35" s="640"/>
      <c r="CW35" s="640"/>
      <c r="CX35" s="640"/>
      <c r="CY35" s="641"/>
      <c r="CZ35" s="632">
        <v>0.1</v>
      </c>
      <c r="DA35" s="642"/>
      <c r="DB35" s="642"/>
      <c r="DC35" s="643"/>
      <c r="DD35" s="635">
        <v>42134</v>
      </c>
      <c r="DE35" s="640"/>
      <c r="DF35" s="640"/>
      <c r="DG35" s="640"/>
      <c r="DH35" s="640"/>
      <c r="DI35" s="640"/>
      <c r="DJ35" s="640"/>
      <c r="DK35" s="641"/>
      <c r="DL35" s="635">
        <v>33334</v>
      </c>
      <c r="DM35" s="640"/>
      <c r="DN35" s="640"/>
      <c r="DO35" s="640"/>
      <c r="DP35" s="640"/>
      <c r="DQ35" s="640"/>
      <c r="DR35" s="640"/>
      <c r="DS35" s="640"/>
      <c r="DT35" s="640"/>
      <c r="DU35" s="640"/>
      <c r="DV35" s="641"/>
      <c r="DW35" s="632">
        <v>0.2</v>
      </c>
      <c r="DX35" s="642"/>
      <c r="DY35" s="642"/>
      <c r="DZ35" s="642"/>
      <c r="EA35" s="642"/>
      <c r="EB35" s="642"/>
      <c r="EC35" s="669"/>
    </row>
    <row r="36" spans="2:133" ht="11.25" customHeight="1" x14ac:dyDescent="0.15">
      <c r="B36" s="626" t="s">
        <v>308</v>
      </c>
      <c r="C36" s="627"/>
      <c r="D36" s="627"/>
      <c r="E36" s="627"/>
      <c r="F36" s="627"/>
      <c r="G36" s="627"/>
      <c r="H36" s="627"/>
      <c r="I36" s="627"/>
      <c r="J36" s="627"/>
      <c r="K36" s="627"/>
      <c r="L36" s="627"/>
      <c r="M36" s="627"/>
      <c r="N36" s="627"/>
      <c r="O36" s="627"/>
      <c r="P36" s="627"/>
      <c r="Q36" s="628"/>
      <c r="R36" s="629">
        <v>8179</v>
      </c>
      <c r="S36" s="630"/>
      <c r="T36" s="630"/>
      <c r="U36" s="630"/>
      <c r="V36" s="630"/>
      <c r="W36" s="630"/>
      <c r="X36" s="630"/>
      <c r="Y36" s="631"/>
      <c r="Z36" s="656">
        <v>0</v>
      </c>
      <c r="AA36" s="656"/>
      <c r="AB36" s="656"/>
      <c r="AC36" s="656"/>
      <c r="AD36" s="657" t="s">
        <v>128</v>
      </c>
      <c r="AE36" s="657"/>
      <c r="AF36" s="657"/>
      <c r="AG36" s="657"/>
      <c r="AH36" s="657"/>
      <c r="AI36" s="657"/>
      <c r="AJ36" s="657"/>
      <c r="AK36" s="657"/>
      <c r="AL36" s="632" t="s">
        <v>128</v>
      </c>
      <c r="AM36" s="633"/>
      <c r="AN36" s="633"/>
      <c r="AO36" s="658"/>
      <c r="AP36" s="218"/>
      <c r="AQ36" s="679" t="s">
        <v>583</v>
      </c>
      <c r="AR36" s="680"/>
      <c r="AS36" s="680"/>
      <c r="AT36" s="680"/>
      <c r="AU36" s="680"/>
      <c r="AV36" s="680"/>
      <c r="AW36" s="680"/>
      <c r="AX36" s="680"/>
      <c r="AY36" s="681"/>
      <c r="AZ36" s="682">
        <v>2856852</v>
      </c>
      <c r="BA36" s="683"/>
      <c r="BB36" s="683"/>
      <c r="BC36" s="683"/>
      <c r="BD36" s="683"/>
      <c r="BE36" s="683"/>
      <c r="BF36" s="684"/>
      <c r="BG36" s="685" t="s">
        <v>309</v>
      </c>
      <c r="BH36" s="686"/>
      <c r="BI36" s="686"/>
      <c r="BJ36" s="686"/>
      <c r="BK36" s="686"/>
      <c r="BL36" s="686"/>
      <c r="BM36" s="686"/>
      <c r="BN36" s="686"/>
      <c r="BO36" s="686"/>
      <c r="BP36" s="686"/>
      <c r="BQ36" s="686"/>
      <c r="BR36" s="686"/>
      <c r="BS36" s="686"/>
      <c r="BT36" s="686"/>
      <c r="BU36" s="687"/>
      <c r="BV36" s="682">
        <v>180871</v>
      </c>
      <c r="BW36" s="683"/>
      <c r="BX36" s="683"/>
      <c r="BY36" s="683"/>
      <c r="BZ36" s="683"/>
      <c r="CA36" s="683"/>
      <c r="CB36" s="684"/>
      <c r="CD36" s="666" t="s">
        <v>310</v>
      </c>
      <c r="CE36" s="667"/>
      <c r="CF36" s="667"/>
      <c r="CG36" s="667"/>
      <c r="CH36" s="667"/>
      <c r="CI36" s="667"/>
      <c r="CJ36" s="667"/>
      <c r="CK36" s="667"/>
      <c r="CL36" s="667"/>
      <c r="CM36" s="667"/>
      <c r="CN36" s="667"/>
      <c r="CO36" s="667"/>
      <c r="CP36" s="667"/>
      <c r="CQ36" s="668"/>
      <c r="CR36" s="629">
        <v>2084814</v>
      </c>
      <c r="CS36" s="630"/>
      <c r="CT36" s="630"/>
      <c r="CU36" s="630"/>
      <c r="CV36" s="630"/>
      <c r="CW36" s="630"/>
      <c r="CX36" s="630"/>
      <c r="CY36" s="631"/>
      <c r="CZ36" s="632">
        <v>6.7</v>
      </c>
      <c r="DA36" s="642"/>
      <c r="DB36" s="642"/>
      <c r="DC36" s="643"/>
      <c r="DD36" s="635">
        <v>1843609</v>
      </c>
      <c r="DE36" s="630"/>
      <c r="DF36" s="630"/>
      <c r="DG36" s="630"/>
      <c r="DH36" s="630"/>
      <c r="DI36" s="630"/>
      <c r="DJ36" s="630"/>
      <c r="DK36" s="631"/>
      <c r="DL36" s="635">
        <v>1452328</v>
      </c>
      <c r="DM36" s="630"/>
      <c r="DN36" s="630"/>
      <c r="DO36" s="630"/>
      <c r="DP36" s="630"/>
      <c r="DQ36" s="630"/>
      <c r="DR36" s="630"/>
      <c r="DS36" s="630"/>
      <c r="DT36" s="630"/>
      <c r="DU36" s="630"/>
      <c r="DV36" s="631"/>
      <c r="DW36" s="632">
        <v>8.6</v>
      </c>
      <c r="DX36" s="642"/>
      <c r="DY36" s="642"/>
      <c r="DZ36" s="642"/>
      <c r="EA36" s="642"/>
      <c r="EB36" s="642"/>
      <c r="EC36" s="669"/>
    </row>
    <row r="37" spans="2:133" ht="11.25" customHeight="1" x14ac:dyDescent="0.15">
      <c r="B37" s="626" t="s">
        <v>311</v>
      </c>
      <c r="C37" s="627"/>
      <c r="D37" s="627"/>
      <c r="E37" s="627"/>
      <c r="F37" s="627"/>
      <c r="G37" s="627"/>
      <c r="H37" s="627"/>
      <c r="I37" s="627"/>
      <c r="J37" s="627"/>
      <c r="K37" s="627"/>
      <c r="L37" s="627"/>
      <c r="M37" s="627"/>
      <c r="N37" s="627"/>
      <c r="O37" s="627"/>
      <c r="P37" s="627"/>
      <c r="Q37" s="628"/>
      <c r="R37" s="629">
        <v>105836</v>
      </c>
      <c r="S37" s="630"/>
      <c r="T37" s="630"/>
      <c r="U37" s="630"/>
      <c r="V37" s="630"/>
      <c r="W37" s="630"/>
      <c r="X37" s="630"/>
      <c r="Y37" s="631"/>
      <c r="Z37" s="656">
        <v>0.3</v>
      </c>
      <c r="AA37" s="656"/>
      <c r="AB37" s="656"/>
      <c r="AC37" s="656"/>
      <c r="AD37" s="657" t="s">
        <v>128</v>
      </c>
      <c r="AE37" s="657"/>
      <c r="AF37" s="657"/>
      <c r="AG37" s="657"/>
      <c r="AH37" s="657"/>
      <c r="AI37" s="657"/>
      <c r="AJ37" s="657"/>
      <c r="AK37" s="657"/>
      <c r="AL37" s="632" t="s">
        <v>128</v>
      </c>
      <c r="AM37" s="633"/>
      <c r="AN37" s="633"/>
      <c r="AO37" s="658"/>
      <c r="AQ37" s="670" t="s">
        <v>312</v>
      </c>
      <c r="AR37" s="671"/>
      <c r="AS37" s="671"/>
      <c r="AT37" s="671"/>
      <c r="AU37" s="671"/>
      <c r="AV37" s="671"/>
      <c r="AW37" s="671"/>
      <c r="AX37" s="671"/>
      <c r="AY37" s="672"/>
      <c r="AZ37" s="629">
        <v>130000</v>
      </c>
      <c r="BA37" s="630"/>
      <c r="BB37" s="630"/>
      <c r="BC37" s="630"/>
      <c r="BD37" s="640"/>
      <c r="BE37" s="640"/>
      <c r="BF37" s="673"/>
      <c r="BG37" s="666" t="s">
        <v>313</v>
      </c>
      <c r="BH37" s="667"/>
      <c r="BI37" s="667"/>
      <c r="BJ37" s="667"/>
      <c r="BK37" s="667"/>
      <c r="BL37" s="667"/>
      <c r="BM37" s="667"/>
      <c r="BN37" s="667"/>
      <c r="BO37" s="667"/>
      <c r="BP37" s="667"/>
      <c r="BQ37" s="667"/>
      <c r="BR37" s="667"/>
      <c r="BS37" s="667"/>
      <c r="BT37" s="667"/>
      <c r="BU37" s="668"/>
      <c r="BV37" s="629">
        <v>44142</v>
      </c>
      <c r="BW37" s="630"/>
      <c r="BX37" s="630"/>
      <c r="BY37" s="630"/>
      <c r="BZ37" s="630"/>
      <c r="CA37" s="630"/>
      <c r="CB37" s="674"/>
      <c r="CD37" s="666" t="s">
        <v>314</v>
      </c>
      <c r="CE37" s="667"/>
      <c r="CF37" s="667"/>
      <c r="CG37" s="667"/>
      <c r="CH37" s="667"/>
      <c r="CI37" s="667"/>
      <c r="CJ37" s="667"/>
      <c r="CK37" s="667"/>
      <c r="CL37" s="667"/>
      <c r="CM37" s="667"/>
      <c r="CN37" s="667"/>
      <c r="CO37" s="667"/>
      <c r="CP37" s="667"/>
      <c r="CQ37" s="668"/>
      <c r="CR37" s="629">
        <v>952201</v>
      </c>
      <c r="CS37" s="640"/>
      <c r="CT37" s="640"/>
      <c r="CU37" s="640"/>
      <c r="CV37" s="640"/>
      <c r="CW37" s="640"/>
      <c r="CX37" s="640"/>
      <c r="CY37" s="641"/>
      <c r="CZ37" s="632">
        <v>3.1</v>
      </c>
      <c r="DA37" s="642"/>
      <c r="DB37" s="642"/>
      <c r="DC37" s="643"/>
      <c r="DD37" s="635">
        <v>952201</v>
      </c>
      <c r="DE37" s="640"/>
      <c r="DF37" s="640"/>
      <c r="DG37" s="640"/>
      <c r="DH37" s="640"/>
      <c r="DI37" s="640"/>
      <c r="DJ37" s="640"/>
      <c r="DK37" s="641"/>
      <c r="DL37" s="635">
        <v>952201</v>
      </c>
      <c r="DM37" s="640"/>
      <c r="DN37" s="640"/>
      <c r="DO37" s="640"/>
      <c r="DP37" s="640"/>
      <c r="DQ37" s="640"/>
      <c r="DR37" s="640"/>
      <c r="DS37" s="640"/>
      <c r="DT37" s="640"/>
      <c r="DU37" s="640"/>
      <c r="DV37" s="641"/>
      <c r="DW37" s="632">
        <v>5.7</v>
      </c>
      <c r="DX37" s="642"/>
      <c r="DY37" s="642"/>
      <c r="DZ37" s="642"/>
      <c r="EA37" s="642"/>
      <c r="EB37" s="642"/>
      <c r="EC37" s="669"/>
    </row>
    <row r="38" spans="2:133" ht="11.25" customHeight="1" x14ac:dyDescent="0.15">
      <c r="B38" s="626" t="s">
        <v>315</v>
      </c>
      <c r="C38" s="627"/>
      <c r="D38" s="627"/>
      <c r="E38" s="627"/>
      <c r="F38" s="627"/>
      <c r="G38" s="627"/>
      <c r="H38" s="627"/>
      <c r="I38" s="627"/>
      <c r="J38" s="627"/>
      <c r="K38" s="627"/>
      <c r="L38" s="627"/>
      <c r="M38" s="627"/>
      <c r="N38" s="627"/>
      <c r="O38" s="627"/>
      <c r="P38" s="627"/>
      <c r="Q38" s="628"/>
      <c r="R38" s="629">
        <v>464305</v>
      </c>
      <c r="S38" s="630"/>
      <c r="T38" s="630"/>
      <c r="U38" s="630"/>
      <c r="V38" s="630"/>
      <c r="W38" s="630"/>
      <c r="X38" s="630"/>
      <c r="Y38" s="631"/>
      <c r="Z38" s="656">
        <v>1.5</v>
      </c>
      <c r="AA38" s="656"/>
      <c r="AB38" s="656"/>
      <c r="AC38" s="656"/>
      <c r="AD38" s="657" t="s">
        <v>128</v>
      </c>
      <c r="AE38" s="657"/>
      <c r="AF38" s="657"/>
      <c r="AG38" s="657"/>
      <c r="AH38" s="657"/>
      <c r="AI38" s="657"/>
      <c r="AJ38" s="657"/>
      <c r="AK38" s="657"/>
      <c r="AL38" s="632" t="s">
        <v>128</v>
      </c>
      <c r="AM38" s="633"/>
      <c r="AN38" s="633"/>
      <c r="AO38" s="658"/>
      <c r="AQ38" s="670" t="s">
        <v>584</v>
      </c>
      <c r="AR38" s="671"/>
      <c r="AS38" s="671"/>
      <c r="AT38" s="671"/>
      <c r="AU38" s="671"/>
      <c r="AV38" s="671"/>
      <c r="AW38" s="671"/>
      <c r="AX38" s="671"/>
      <c r="AY38" s="672"/>
      <c r="AZ38" s="629">
        <v>51252</v>
      </c>
      <c r="BA38" s="630"/>
      <c r="BB38" s="630"/>
      <c r="BC38" s="630"/>
      <c r="BD38" s="640"/>
      <c r="BE38" s="640"/>
      <c r="BF38" s="673"/>
      <c r="BG38" s="666" t="s">
        <v>316</v>
      </c>
      <c r="BH38" s="667"/>
      <c r="BI38" s="667"/>
      <c r="BJ38" s="667"/>
      <c r="BK38" s="667"/>
      <c r="BL38" s="667"/>
      <c r="BM38" s="667"/>
      <c r="BN38" s="667"/>
      <c r="BO38" s="667"/>
      <c r="BP38" s="667"/>
      <c r="BQ38" s="667"/>
      <c r="BR38" s="667"/>
      <c r="BS38" s="667"/>
      <c r="BT38" s="667"/>
      <c r="BU38" s="668"/>
      <c r="BV38" s="629">
        <v>9113</v>
      </c>
      <c r="BW38" s="630"/>
      <c r="BX38" s="630"/>
      <c r="BY38" s="630"/>
      <c r="BZ38" s="630"/>
      <c r="CA38" s="630"/>
      <c r="CB38" s="674"/>
      <c r="CD38" s="666" t="s">
        <v>585</v>
      </c>
      <c r="CE38" s="667"/>
      <c r="CF38" s="667"/>
      <c r="CG38" s="667"/>
      <c r="CH38" s="667"/>
      <c r="CI38" s="667"/>
      <c r="CJ38" s="667"/>
      <c r="CK38" s="667"/>
      <c r="CL38" s="667"/>
      <c r="CM38" s="667"/>
      <c r="CN38" s="667"/>
      <c r="CO38" s="667"/>
      <c r="CP38" s="667"/>
      <c r="CQ38" s="668"/>
      <c r="CR38" s="629">
        <v>2675600</v>
      </c>
      <c r="CS38" s="630"/>
      <c r="CT38" s="630"/>
      <c r="CU38" s="630"/>
      <c r="CV38" s="630"/>
      <c r="CW38" s="630"/>
      <c r="CX38" s="630"/>
      <c r="CY38" s="631"/>
      <c r="CZ38" s="632">
        <v>8.6</v>
      </c>
      <c r="DA38" s="642"/>
      <c r="DB38" s="642"/>
      <c r="DC38" s="643"/>
      <c r="DD38" s="635">
        <v>2112082</v>
      </c>
      <c r="DE38" s="630"/>
      <c r="DF38" s="630"/>
      <c r="DG38" s="630"/>
      <c r="DH38" s="630"/>
      <c r="DI38" s="630"/>
      <c r="DJ38" s="630"/>
      <c r="DK38" s="631"/>
      <c r="DL38" s="635">
        <v>1973656</v>
      </c>
      <c r="DM38" s="630"/>
      <c r="DN38" s="630"/>
      <c r="DO38" s="630"/>
      <c r="DP38" s="630"/>
      <c r="DQ38" s="630"/>
      <c r="DR38" s="630"/>
      <c r="DS38" s="630"/>
      <c r="DT38" s="630"/>
      <c r="DU38" s="630"/>
      <c r="DV38" s="631"/>
      <c r="DW38" s="632">
        <v>11.7</v>
      </c>
      <c r="DX38" s="642"/>
      <c r="DY38" s="642"/>
      <c r="DZ38" s="642"/>
      <c r="EA38" s="642"/>
      <c r="EB38" s="642"/>
      <c r="EC38" s="669"/>
    </row>
    <row r="39" spans="2:133" ht="11.25" customHeight="1" x14ac:dyDescent="0.15">
      <c r="B39" s="626" t="s">
        <v>317</v>
      </c>
      <c r="C39" s="627"/>
      <c r="D39" s="627"/>
      <c r="E39" s="627"/>
      <c r="F39" s="627"/>
      <c r="G39" s="627"/>
      <c r="H39" s="627"/>
      <c r="I39" s="627"/>
      <c r="J39" s="627"/>
      <c r="K39" s="627"/>
      <c r="L39" s="627"/>
      <c r="M39" s="627"/>
      <c r="N39" s="627"/>
      <c r="O39" s="627"/>
      <c r="P39" s="627"/>
      <c r="Q39" s="628"/>
      <c r="R39" s="629">
        <v>518995</v>
      </c>
      <c r="S39" s="630"/>
      <c r="T39" s="630"/>
      <c r="U39" s="630"/>
      <c r="V39" s="630"/>
      <c r="W39" s="630"/>
      <c r="X39" s="630"/>
      <c r="Y39" s="631"/>
      <c r="Z39" s="656">
        <v>1.6</v>
      </c>
      <c r="AA39" s="656"/>
      <c r="AB39" s="656"/>
      <c r="AC39" s="656"/>
      <c r="AD39" s="657">
        <v>4496</v>
      </c>
      <c r="AE39" s="657"/>
      <c r="AF39" s="657"/>
      <c r="AG39" s="657"/>
      <c r="AH39" s="657"/>
      <c r="AI39" s="657"/>
      <c r="AJ39" s="657"/>
      <c r="AK39" s="657"/>
      <c r="AL39" s="632">
        <v>0</v>
      </c>
      <c r="AM39" s="633"/>
      <c r="AN39" s="633"/>
      <c r="AO39" s="658"/>
      <c r="AQ39" s="670" t="s">
        <v>318</v>
      </c>
      <c r="AR39" s="671"/>
      <c r="AS39" s="671"/>
      <c r="AT39" s="671"/>
      <c r="AU39" s="671"/>
      <c r="AV39" s="671"/>
      <c r="AW39" s="671"/>
      <c r="AX39" s="671"/>
      <c r="AY39" s="672"/>
      <c r="AZ39" s="629" t="s">
        <v>128</v>
      </c>
      <c r="BA39" s="630"/>
      <c r="BB39" s="630"/>
      <c r="BC39" s="630"/>
      <c r="BD39" s="640"/>
      <c r="BE39" s="640"/>
      <c r="BF39" s="673"/>
      <c r="BG39" s="666" t="s">
        <v>319</v>
      </c>
      <c r="BH39" s="667"/>
      <c r="BI39" s="667"/>
      <c r="BJ39" s="667"/>
      <c r="BK39" s="667"/>
      <c r="BL39" s="667"/>
      <c r="BM39" s="667"/>
      <c r="BN39" s="667"/>
      <c r="BO39" s="667"/>
      <c r="BP39" s="667"/>
      <c r="BQ39" s="667"/>
      <c r="BR39" s="667"/>
      <c r="BS39" s="667"/>
      <c r="BT39" s="667"/>
      <c r="BU39" s="668"/>
      <c r="BV39" s="629">
        <v>13949</v>
      </c>
      <c r="BW39" s="630"/>
      <c r="BX39" s="630"/>
      <c r="BY39" s="630"/>
      <c r="BZ39" s="630"/>
      <c r="CA39" s="630"/>
      <c r="CB39" s="674"/>
      <c r="CD39" s="666" t="s">
        <v>586</v>
      </c>
      <c r="CE39" s="667"/>
      <c r="CF39" s="667"/>
      <c r="CG39" s="667"/>
      <c r="CH39" s="667"/>
      <c r="CI39" s="667"/>
      <c r="CJ39" s="667"/>
      <c r="CK39" s="667"/>
      <c r="CL39" s="667"/>
      <c r="CM39" s="667"/>
      <c r="CN39" s="667"/>
      <c r="CO39" s="667"/>
      <c r="CP39" s="667"/>
      <c r="CQ39" s="668"/>
      <c r="CR39" s="629">
        <v>929111</v>
      </c>
      <c r="CS39" s="640"/>
      <c r="CT39" s="640"/>
      <c r="CU39" s="640"/>
      <c r="CV39" s="640"/>
      <c r="CW39" s="640"/>
      <c r="CX39" s="640"/>
      <c r="CY39" s="641"/>
      <c r="CZ39" s="632">
        <v>3</v>
      </c>
      <c r="DA39" s="642"/>
      <c r="DB39" s="642"/>
      <c r="DC39" s="643"/>
      <c r="DD39" s="635">
        <v>924500</v>
      </c>
      <c r="DE39" s="640"/>
      <c r="DF39" s="640"/>
      <c r="DG39" s="640"/>
      <c r="DH39" s="640"/>
      <c r="DI39" s="640"/>
      <c r="DJ39" s="640"/>
      <c r="DK39" s="641"/>
      <c r="DL39" s="635" t="s">
        <v>128</v>
      </c>
      <c r="DM39" s="640"/>
      <c r="DN39" s="640"/>
      <c r="DO39" s="640"/>
      <c r="DP39" s="640"/>
      <c r="DQ39" s="640"/>
      <c r="DR39" s="640"/>
      <c r="DS39" s="640"/>
      <c r="DT39" s="640"/>
      <c r="DU39" s="640"/>
      <c r="DV39" s="641"/>
      <c r="DW39" s="632" t="s">
        <v>128</v>
      </c>
      <c r="DX39" s="642"/>
      <c r="DY39" s="642"/>
      <c r="DZ39" s="642"/>
      <c r="EA39" s="642"/>
      <c r="EB39" s="642"/>
      <c r="EC39" s="669"/>
    </row>
    <row r="40" spans="2:133" ht="11.25" customHeight="1" x14ac:dyDescent="0.15">
      <c r="B40" s="626" t="s">
        <v>320</v>
      </c>
      <c r="C40" s="627"/>
      <c r="D40" s="627"/>
      <c r="E40" s="627"/>
      <c r="F40" s="627"/>
      <c r="G40" s="627"/>
      <c r="H40" s="627"/>
      <c r="I40" s="627"/>
      <c r="J40" s="627"/>
      <c r="K40" s="627"/>
      <c r="L40" s="627"/>
      <c r="M40" s="627"/>
      <c r="N40" s="627"/>
      <c r="O40" s="627"/>
      <c r="P40" s="627"/>
      <c r="Q40" s="628"/>
      <c r="R40" s="629">
        <v>3008517</v>
      </c>
      <c r="S40" s="630"/>
      <c r="T40" s="630"/>
      <c r="U40" s="630"/>
      <c r="V40" s="630"/>
      <c r="W40" s="630"/>
      <c r="X40" s="630"/>
      <c r="Y40" s="631"/>
      <c r="Z40" s="656">
        <v>9.5</v>
      </c>
      <c r="AA40" s="656"/>
      <c r="AB40" s="656"/>
      <c r="AC40" s="656"/>
      <c r="AD40" s="657" t="s">
        <v>567</v>
      </c>
      <c r="AE40" s="657"/>
      <c r="AF40" s="657"/>
      <c r="AG40" s="657"/>
      <c r="AH40" s="657"/>
      <c r="AI40" s="657"/>
      <c r="AJ40" s="657"/>
      <c r="AK40" s="657"/>
      <c r="AL40" s="632" t="s">
        <v>128</v>
      </c>
      <c r="AM40" s="633"/>
      <c r="AN40" s="633"/>
      <c r="AO40" s="658"/>
      <c r="AQ40" s="670" t="s">
        <v>321</v>
      </c>
      <c r="AR40" s="671"/>
      <c r="AS40" s="671"/>
      <c r="AT40" s="671"/>
      <c r="AU40" s="671"/>
      <c r="AV40" s="671"/>
      <c r="AW40" s="671"/>
      <c r="AX40" s="671"/>
      <c r="AY40" s="672"/>
      <c r="AZ40" s="629" t="s">
        <v>567</v>
      </c>
      <c r="BA40" s="630"/>
      <c r="BB40" s="630"/>
      <c r="BC40" s="630"/>
      <c r="BD40" s="640"/>
      <c r="BE40" s="640"/>
      <c r="BF40" s="673"/>
      <c r="BG40" s="675" t="s">
        <v>587</v>
      </c>
      <c r="BH40" s="676"/>
      <c r="BI40" s="676"/>
      <c r="BJ40" s="676"/>
      <c r="BK40" s="676"/>
      <c r="BL40" s="364"/>
      <c r="BM40" s="667" t="s">
        <v>588</v>
      </c>
      <c r="BN40" s="667"/>
      <c r="BO40" s="667"/>
      <c r="BP40" s="667"/>
      <c r="BQ40" s="667"/>
      <c r="BR40" s="667"/>
      <c r="BS40" s="667"/>
      <c r="BT40" s="667"/>
      <c r="BU40" s="668"/>
      <c r="BV40" s="629">
        <v>113</v>
      </c>
      <c r="BW40" s="630"/>
      <c r="BX40" s="630"/>
      <c r="BY40" s="630"/>
      <c r="BZ40" s="630"/>
      <c r="CA40" s="630"/>
      <c r="CB40" s="674"/>
      <c r="CD40" s="666" t="s">
        <v>322</v>
      </c>
      <c r="CE40" s="667"/>
      <c r="CF40" s="667"/>
      <c r="CG40" s="667"/>
      <c r="CH40" s="667"/>
      <c r="CI40" s="667"/>
      <c r="CJ40" s="667"/>
      <c r="CK40" s="667"/>
      <c r="CL40" s="667"/>
      <c r="CM40" s="667"/>
      <c r="CN40" s="667"/>
      <c r="CO40" s="667"/>
      <c r="CP40" s="667"/>
      <c r="CQ40" s="668"/>
      <c r="CR40" s="629" t="s">
        <v>567</v>
      </c>
      <c r="CS40" s="630"/>
      <c r="CT40" s="630"/>
      <c r="CU40" s="630"/>
      <c r="CV40" s="630"/>
      <c r="CW40" s="630"/>
      <c r="CX40" s="630"/>
      <c r="CY40" s="631"/>
      <c r="CZ40" s="632" t="s">
        <v>128</v>
      </c>
      <c r="DA40" s="642"/>
      <c r="DB40" s="642"/>
      <c r="DC40" s="643"/>
      <c r="DD40" s="635" t="s">
        <v>128</v>
      </c>
      <c r="DE40" s="630"/>
      <c r="DF40" s="630"/>
      <c r="DG40" s="630"/>
      <c r="DH40" s="630"/>
      <c r="DI40" s="630"/>
      <c r="DJ40" s="630"/>
      <c r="DK40" s="631"/>
      <c r="DL40" s="635" t="s">
        <v>567</v>
      </c>
      <c r="DM40" s="630"/>
      <c r="DN40" s="630"/>
      <c r="DO40" s="630"/>
      <c r="DP40" s="630"/>
      <c r="DQ40" s="630"/>
      <c r="DR40" s="630"/>
      <c r="DS40" s="630"/>
      <c r="DT40" s="630"/>
      <c r="DU40" s="630"/>
      <c r="DV40" s="631"/>
      <c r="DW40" s="632" t="s">
        <v>128</v>
      </c>
      <c r="DX40" s="642"/>
      <c r="DY40" s="642"/>
      <c r="DZ40" s="642"/>
      <c r="EA40" s="642"/>
      <c r="EB40" s="642"/>
      <c r="EC40" s="669"/>
    </row>
    <row r="41" spans="2:133" ht="11.25" customHeight="1" x14ac:dyDescent="0.15">
      <c r="B41" s="626" t="s">
        <v>323</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56" t="s">
        <v>128</v>
      </c>
      <c r="AA41" s="656"/>
      <c r="AB41" s="656"/>
      <c r="AC41" s="656"/>
      <c r="AD41" s="657" t="s">
        <v>567</v>
      </c>
      <c r="AE41" s="657"/>
      <c r="AF41" s="657"/>
      <c r="AG41" s="657"/>
      <c r="AH41" s="657"/>
      <c r="AI41" s="657"/>
      <c r="AJ41" s="657"/>
      <c r="AK41" s="657"/>
      <c r="AL41" s="632" t="s">
        <v>128</v>
      </c>
      <c r="AM41" s="633"/>
      <c r="AN41" s="633"/>
      <c r="AO41" s="658"/>
      <c r="AQ41" s="670" t="s">
        <v>324</v>
      </c>
      <c r="AR41" s="671"/>
      <c r="AS41" s="671"/>
      <c r="AT41" s="671"/>
      <c r="AU41" s="671"/>
      <c r="AV41" s="671"/>
      <c r="AW41" s="671"/>
      <c r="AX41" s="671"/>
      <c r="AY41" s="672"/>
      <c r="AZ41" s="629">
        <v>728345</v>
      </c>
      <c r="BA41" s="630"/>
      <c r="BB41" s="630"/>
      <c r="BC41" s="630"/>
      <c r="BD41" s="640"/>
      <c r="BE41" s="640"/>
      <c r="BF41" s="673"/>
      <c r="BG41" s="675"/>
      <c r="BH41" s="676"/>
      <c r="BI41" s="676"/>
      <c r="BJ41" s="676"/>
      <c r="BK41" s="676"/>
      <c r="BL41" s="364"/>
      <c r="BM41" s="667" t="s">
        <v>325</v>
      </c>
      <c r="BN41" s="667"/>
      <c r="BO41" s="667"/>
      <c r="BP41" s="667"/>
      <c r="BQ41" s="667"/>
      <c r="BR41" s="667"/>
      <c r="BS41" s="667"/>
      <c r="BT41" s="667"/>
      <c r="BU41" s="668"/>
      <c r="BV41" s="629">
        <v>1</v>
      </c>
      <c r="BW41" s="630"/>
      <c r="BX41" s="630"/>
      <c r="BY41" s="630"/>
      <c r="BZ41" s="630"/>
      <c r="CA41" s="630"/>
      <c r="CB41" s="674"/>
      <c r="CD41" s="666" t="s">
        <v>589</v>
      </c>
      <c r="CE41" s="667"/>
      <c r="CF41" s="667"/>
      <c r="CG41" s="667"/>
      <c r="CH41" s="667"/>
      <c r="CI41" s="667"/>
      <c r="CJ41" s="667"/>
      <c r="CK41" s="667"/>
      <c r="CL41" s="667"/>
      <c r="CM41" s="667"/>
      <c r="CN41" s="667"/>
      <c r="CO41" s="667"/>
      <c r="CP41" s="667"/>
      <c r="CQ41" s="668"/>
      <c r="CR41" s="629" t="s">
        <v>128</v>
      </c>
      <c r="CS41" s="640"/>
      <c r="CT41" s="640"/>
      <c r="CU41" s="640"/>
      <c r="CV41" s="640"/>
      <c r="CW41" s="640"/>
      <c r="CX41" s="640"/>
      <c r="CY41" s="641"/>
      <c r="CZ41" s="632" t="s">
        <v>128</v>
      </c>
      <c r="DA41" s="642"/>
      <c r="DB41" s="642"/>
      <c r="DC41" s="643"/>
      <c r="DD41" s="635" t="s">
        <v>128</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326</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56" t="s">
        <v>567</v>
      </c>
      <c r="AA42" s="656"/>
      <c r="AB42" s="656"/>
      <c r="AC42" s="656"/>
      <c r="AD42" s="657" t="s">
        <v>128</v>
      </c>
      <c r="AE42" s="657"/>
      <c r="AF42" s="657"/>
      <c r="AG42" s="657"/>
      <c r="AH42" s="657"/>
      <c r="AI42" s="657"/>
      <c r="AJ42" s="657"/>
      <c r="AK42" s="657"/>
      <c r="AL42" s="632" t="s">
        <v>128</v>
      </c>
      <c r="AM42" s="633"/>
      <c r="AN42" s="633"/>
      <c r="AO42" s="658"/>
      <c r="AQ42" s="663" t="s">
        <v>327</v>
      </c>
      <c r="AR42" s="664"/>
      <c r="AS42" s="664"/>
      <c r="AT42" s="664"/>
      <c r="AU42" s="664"/>
      <c r="AV42" s="664"/>
      <c r="AW42" s="664"/>
      <c r="AX42" s="664"/>
      <c r="AY42" s="665"/>
      <c r="AZ42" s="609">
        <v>1947255</v>
      </c>
      <c r="BA42" s="644"/>
      <c r="BB42" s="644"/>
      <c r="BC42" s="644"/>
      <c r="BD42" s="610"/>
      <c r="BE42" s="610"/>
      <c r="BF42" s="659"/>
      <c r="BG42" s="677"/>
      <c r="BH42" s="678"/>
      <c r="BI42" s="678"/>
      <c r="BJ42" s="678"/>
      <c r="BK42" s="678"/>
      <c r="BL42" s="365"/>
      <c r="BM42" s="660" t="s">
        <v>328</v>
      </c>
      <c r="BN42" s="660"/>
      <c r="BO42" s="660"/>
      <c r="BP42" s="660"/>
      <c r="BQ42" s="660"/>
      <c r="BR42" s="660"/>
      <c r="BS42" s="660"/>
      <c r="BT42" s="660"/>
      <c r="BU42" s="661"/>
      <c r="BV42" s="609">
        <v>362</v>
      </c>
      <c r="BW42" s="644"/>
      <c r="BX42" s="644"/>
      <c r="BY42" s="644"/>
      <c r="BZ42" s="644"/>
      <c r="CA42" s="644"/>
      <c r="CB42" s="662"/>
      <c r="CD42" s="626" t="s">
        <v>329</v>
      </c>
      <c r="CE42" s="627"/>
      <c r="CF42" s="627"/>
      <c r="CG42" s="627"/>
      <c r="CH42" s="627"/>
      <c r="CI42" s="627"/>
      <c r="CJ42" s="627"/>
      <c r="CK42" s="627"/>
      <c r="CL42" s="627"/>
      <c r="CM42" s="627"/>
      <c r="CN42" s="627"/>
      <c r="CO42" s="627"/>
      <c r="CP42" s="627"/>
      <c r="CQ42" s="628"/>
      <c r="CR42" s="629">
        <v>3397287</v>
      </c>
      <c r="CS42" s="640"/>
      <c r="CT42" s="640"/>
      <c r="CU42" s="640"/>
      <c r="CV42" s="640"/>
      <c r="CW42" s="640"/>
      <c r="CX42" s="640"/>
      <c r="CY42" s="641"/>
      <c r="CZ42" s="632">
        <v>10.9</v>
      </c>
      <c r="DA42" s="642"/>
      <c r="DB42" s="642"/>
      <c r="DC42" s="643"/>
      <c r="DD42" s="635">
        <v>707923</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330</v>
      </c>
      <c r="C43" s="627"/>
      <c r="D43" s="627"/>
      <c r="E43" s="627"/>
      <c r="F43" s="627"/>
      <c r="G43" s="627"/>
      <c r="H43" s="627"/>
      <c r="I43" s="627"/>
      <c r="J43" s="627"/>
      <c r="K43" s="627"/>
      <c r="L43" s="627"/>
      <c r="M43" s="627"/>
      <c r="N43" s="627"/>
      <c r="O43" s="627"/>
      <c r="P43" s="627"/>
      <c r="Q43" s="628"/>
      <c r="R43" s="629">
        <v>1207717</v>
      </c>
      <c r="S43" s="630"/>
      <c r="T43" s="630"/>
      <c r="U43" s="630"/>
      <c r="V43" s="630"/>
      <c r="W43" s="630"/>
      <c r="X43" s="630"/>
      <c r="Y43" s="631"/>
      <c r="Z43" s="656">
        <v>3.8</v>
      </c>
      <c r="AA43" s="656"/>
      <c r="AB43" s="656"/>
      <c r="AC43" s="656"/>
      <c r="AD43" s="657" t="s">
        <v>128</v>
      </c>
      <c r="AE43" s="657"/>
      <c r="AF43" s="657"/>
      <c r="AG43" s="657"/>
      <c r="AH43" s="657"/>
      <c r="AI43" s="657"/>
      <c r="AJ43" s="657"/>
      <c r="AK43" s="657"/>
      <c r="AL43" s="632" t="s">
        <v>128</v>
      </c>
      <c r="AM43" s="633"/>
      <c r="AN43" s="633"/>
      <c r="AO43" s="658"/>
      <c r="BV43" s="219"/>
      <c r="BW43" s="219"/>
      <c r="BX43" s="219"/>
      <c r="BY43" s="219"/>
      <c r="BZ43" s="219"/>
      <c r="CA43" s="219"/>
      <c r="CB43" s="219"/>
      <c r="CD43" s="626" t="s">
        <v>590</v>
      </c>
      <c r="CE43" s="627"/>
      <c r="CF43" s="627"/>
      <c r="CG43" s="627"/>
      <c r="CH43" s="627"/>
      <c r="CI43" s="627"/>
      <c r="CJ43" s="627"/>
      <c r="CK43" s="627"/>
      <c r="CL43" s="627"/>
      <c r="CM43" s="627"/>
      <c r="CN43" s="627"/>
      <c r="CO43" s="627"/>
      <c r="CP43" s="627"/>
      <c r="CQ43" s="628"/>
      <c r="CR43" s="629">
        <v>27257</v>
      </c>
      <c r="CS43" s="640"/>
      <c r="CT43" s="640"/>
      <c r="CU43" s="640"/>
      <c r="CV43" s="640"/>
      <c r="CW43" s="640"/>
      <c r="CX43" s="640"/>
      <c r="CY43" s="641"/>
      <c r="CZ43" s="632">
        <v>0.1</v>
      </c>
      <c r="DA43" s="642"/>
      <c r="DB43" s="642"/>
      <c r="DC43" s="643"/>
      <c r="DD43" s="635">
        <v>27257</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331</v>
      </c>
      <c r="C44" s="607"/>
      <c r="D44" s="607"/>
      <c r="E44" s="607"/>
      <c r="F44" s="607"/>
      <c r="G44" s="607"/>
      <c r="H44" s="607"/>
      <c r="I44" s="607"/>
      <c r="J44" s="607"/>
      <c r="K44" s="607"/>
      <c r="L44" s="607"/>
      <c r="M44" s="607"/>
      <c r="N44" s="607"/>
      <c r="O44" s="607"/>
      <c r="P44" s="607"/>
      <c r="Q44" s="608"/>
      <c r="R44" s="609">
        <v>31703468</v>
      </c>
      <c r="S44" s="644"/>
      <c r="T44" s="644"/>
      <c r="U44" s="644"/>
      <c r="V44" s="644"/>
      <c r="W44" s="644"/>
      <c r="X44" s="644"/>
      <c r="Y44" s="645"/>
      <c r="Z44" s="646">
        <v>100</v>
      </c>
      <c r="AA44" s="646"/>
      <c r="AB44" s="646"/>
      <c r="AC44" s="646"/>
      <c r="AD44" s="647">
        <v>15604277</v>
      </c>
      <c r="AE44" s="647"/>
      <c r="AF44" s="647"/>
      <c r="AG44" s="647"/>
      <c r="AH44" s="647"/>
      <c r="AI44" s="647"/>
      <c r="AJ44" s="647"/>
      <c r="AK44" s="647"/>
      <c r="AL44" s="612">
        <v>100</v>
      </c>
      <c r="AM44" s="648"/>
      <c r="AN44" s="648"/>
      <c r="AO44" s="649"/>
      <c r="CD44" s="650" t="s">
        <v>286</v>
      </c>
      <c r="CE44" s="651"/>
      <c r="CF44" s="626" t="s">
        <v>332</v>
      </c>
      <c r="CG44" s="627"/>
      <c r="CH44" s="627"/>
      <c r="CI44" s="627"/>
      <c r="CJ44" s="627"/>
      <c r="CK44" s="627"/>
      <c r="CL44" s="627"/>
      <c r="CM44" s="627"/>
      <c r="CN44" s="627"/>
      <c r="CO44" s="627"/>
      <c r="CP44" s="627"/>
      <c r="CQ44" s="628"/>
      <c r="CR44" s="629">
        <v>3361648</v>
      </c>
      <c r="CS44" s="630"/>
      <c r="CT44" s="630"/>
      <c r="CU44" s="630"/>
      <c r="CV44" s="630"/>
      <c r="CW44" s="630"/>
      <c r="CX44" s="630"/>
      <c r="CY44" s="631"/>
      <c r="CZ44" s="632">
        <v>10.8</v>
      </c>
      <c r="DA44" s="633"/>
      <c r="DB44" s="633"/>
      <c r="DC44" s="634"/>
      <c r="DD44" s="635">
        <v>678984</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333</v>
      </c>
      <c r="CG45" s="627"/>
      <c r="CH45" s="627"/>
      <c r="CI45" s="627"/>
      <c r="CJ45" s="627"/>
      <c r="CK45" s="627"/>
      <c r="CL45" s="627"/>
      <c r="CM45" s="627"/>
      <c r="CN45" s="627"/>
      <c r="CO45" s="627"/>
      <c r="CP45" s="627"/>
      <c r="CQ45" s="628"/>
      <c r="CR45" s="629">
        <v>1535055</v>
      </c>
      <c r="CS45" s="640"/>
      <c r="CT45" s="640"/>
      <c r="CU45" s="640"/>
      <c r="CV45" s="640"/>
      <c r="CW45" s="640"/>
      <c r="CX45" s="640"/>
      <c r="CY45" s="641"/>
      <c r="CZ45" s="632">
        <v>4.9000000000000004</v>
      </c>
      <c r="DA45" s="642"/>
      <c r="DB45" s="642"/>
      <c r="DC45" s="643"/>
      <c r="DD45" s="635">
        <v>41717</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334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335</v>
      </c>
      <c r="CG46" s="627"/>
      <c r="CH46" s="627"/>
      <c r="CI46" s="627"/>
      <c r="CJ46" s="627"/>
      <c r="CK46" s="627"/>
      <c r="CL46" s="627"/>
      <c r="CM46" s="627"/>
      <c r="CN46" s="627"/>
      <c r="CO46" s="627"/>
      <c r="CP46" s="627"/>
      <c r="CQ46" s="628"/>
      <c r="CR46" s="629">
        <v>1823748</v>
      </c>
      <c r="CS46" s="630"/>
      <c r="CT46" s="630"/>
      <c r="CU46" s="630"/>
      <c r="CV46" s="630"/>
      <c r="CW46" s="630"/>
      <c r="CX46" s="630"/>
      <c r="CY46" s="631"/>
      <c r="CZ46" s="632">
        <v>5.9</v>
      </c>
      <c r="DA46" s="633"/>
      <c r="DB46" s="633"/>
      <c r="DC46" s="634"/>
      <c r="DD46" s="635">
        <v>636857</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336</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337</v>
      </c>
      <c r="CG47" s="627"/>
      <c r="CH47" s="627"/>
      <c r="CI47" s="627"/>
      <c r="CJ47" s="627"/>
      <c r="CK47" s="627"/>
      <c r="CL47" s="627"/>
      <c r="CM47" s="627"/>
      <c r="CN47" s="627"/>
      <c r="CO47" s="627"/>
      <c r="CP47" s="627"/>
      <c r="CQ47" s="628"/>
      <c r="CR47" s="629">
        <v>35639</v>
      </c>
      <c r="CS47" s="640"/>
      <c r="CT47" s="640"/>
      <c r="CU47" s="640"/>
      <c r="CV47" s="640"/>
      <c r="CW47" s="640"/>
      <c r="CX47" s="640"/>
      <c r="CY47" s="641"/>
      <c r="CZ47" s="632">
        <v>0.1</v>
      </c>
      <c r="DA47" s="642"/>
      <c r="DB47" s="642"/>
      <c r="DC47" s="643"/>
      <c r="DD47" s="635">
        <v>28939</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338</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339</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128</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340</v>
      </c>
      <c r="CE49" s="607"/>
      <c r="CF49" s="607"/>
      <c r="CG49" s="607"/>
      <c r="CH49" s="607"/>
      <c r="CI49" s="607"/>
      <c r="CJ49" s="607"/>
      <c r="CK49" s="607"/>
      <c r="CL49" s="607"/>
      <c r="CM49" s="607"/>
      <c r="CN49" s="607"/>
      <c r="CO49" s="607"/>
      <c r="CP49" s="607"/>
      <c r="CQ49" s="608"/>
      <c r="CR49" s="609">
        <v>31093828</v>
      </c>
      <c r="CS49" s="610"/>
      <c r="CT49" s="610"/>
      <c r="CU49" s="610"/>
      <c r="CV49" s="610"/>
      <c r="CW49" s="610"/>
      <c r="CX49" s="610"/>
      <c r="CY49" s="611"/>
      <c r="CZ49" s="612">
        <v>100</v>
      </c>
      <c r="DA49" s="613"/>
      <c r="DB49" s="613"/>
      <c r="DC49" s="614"/>
      <c r="DD49" s="615">
        <v>18298004</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341</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342</v>
      </c>
      <c r="DK2" s="752"/>
      <c r="DL2" s="752"/>
      <c r="DM2" s="752"/>
      <c r="DN2" s="752"/>
      <c r="DO2" s="753"/>
      <c r="DP2" s="224"/>
      <c r="DQ2" s="751" t="s">
        <v>343</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344</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345</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346</v>
      </c>
      <c r="B5" s="757"/>
      <c r="C5" s="757"/>
      <c r="D5" s="757"/>
      <c r="E5" s="757"/>
      <c r="F5" s="757"/>
      <c r="G5" s="757"/>
      <c r="H5" s="757"/>
      <c r="I5" s="757"/>
      <c r="J5" s="757"/>
      <c r="K5" s="757"/>
      <c r="L5" s="757"/>
      <c r="M5" s="757"/>
      <c r="N5" s="757"/>
      <c r="O5" s="757"/>
      <c r="P5" s="758"/>
      <c r="Q5" s="762" t="s">
        <v>347</v>
      </c>
      <c r="R5" s="763"/>
      <c r="S5" s="763"/>
      <c r="T5" s="763"/>
      <c r="U5" s="764"/>
      <c r="V5" s="762" t="s">
        <v>348</v>
      </c>
      <c r="W5" s="763"/>
      <c r="X5" s="763"/>
      <c r="Y5" s="763"/>
      <c r="Z5" s="764"/>
      <c r="AA5" s="762" t="s">
        <v>349</v>
      </c>
      <c r="AB5" s="763"/>
      <c r="AC5" s="763"/>
      <c r="AD5" s="763"/>
      <c r="AE5" s="763"/>
      <c r="AF5" s="768" t="s">
        <v>350</v>
      </c>
      <c r="AG5" s="763"/>
      <c r="AH5" s="763"/>
      <c r="AI5" s="763"/>
      <c r="AJ5" s="769"/>
      <c r="AK5" s="763" t="s">
        <v>351</v>
      </c>
      <c r="AL5" s="763"/>
      <c r="AM5" s="763"/>
      <c r="AN5" s="763"/>
      <c r="AO5" s="764"/>
      <c r="AP5" s="762" t="s">
        <v>352</v>
      </c>
      <c r="AQ5" s="763"/>
      <c r="AR5" s="763"/>
      <c r="AS5" s="763"/>
      <c r="AT5" s="764"/>
      <c r="AU5" s="762" t="s">
        <v>353</v>
      </c>
      <c r="AV5" s="763"/>
      <c r="AW5" s="763"/>
      <c r="AX5" s="763"/>
      <c r="AY5" s="769"/>
      <c r="AZ5" s="228"/>
      <c r="BA5" s="228"/>
      <c r="BB5" s="228"/>
      <c r="BC5" s="228"/>
      <c r="BD5" s="228"/>
      <c r="BE5" s="229"/>
      <c r="BF5" s="229"/>
      <c r="BG5" s="229"/>
      <c r="BH5" s="229"/>
      <c r="BI5" s="229"/>
      <c r="BJ5" s="229"/>
      <c r="BK5" s="229"/>
      <c r="BL5" s="229"/>
      <c r="BM5" s="229"/>
      <c r="BN5" s="229"/>
      <c r="BO5" s="229"/>
      <c r="BP5" s="229"/>
      <c r="BQ5" s="756" t="s">
        <v>354</v>
      </c>
      <c r="BR5" s="757"/>
      <c r="BS5" s="757"/>
      <c r="BT5" s="757"/>
      <c r="BU5" s="757"/>
      <c r="BV5" s="757"/>
      <c r="BW5" s="757"/>
      <c r="BX5" s="757"/>
      <c r="BY5" s="757"/>
      <c r="BZ5" s="757"/>
      <c r="CA5" s="757"/>
      <c r="CB5" s="757"/>
      <c r="CC5" s="757"/>
      <c r="CD5" s="757"/>
      <c r="CE5" s="757"/>
      <c r="CF5" s="757"/>
      <c r="CG5" s="758"/>
      <c r="CH5" s="762" t="s">
        <v>355</v>
      </c>
      <c r="CI5" s="763"/>
      <c r="CJ5" s="763"/>
      <c r="CK5" s="763"/>
      <c r="CL5" s="764"/>
      <c r="CM5" s="762" t="s">
        <v>356</v>
      </c>
      <c r="CN5" s="763"/>
      <c r="CO5" s="763"/>
      <c r="CP5" s="763"/>
      <c r="CQ5" s="764"/>
      <c r="CR5" s="762" t="s">
        <v>357</v>
      </c>
      <c r="CS5" s="763"/>
      <c r="CT5" s="763"/>
      <c r="CU5" s="763"/>
      <c r="CV5" s="764"/>
      <c r="CW5" s="762" t="s">
        <v>358</v>
      </c>
      <c r="CX5" s="763"/>
      <c r="CY5" s="763"/>
      <c r="CZ5" s="763"/>
      <c r="DA5" s="764"/>
      <c r="DB5" s="762" t="s">
        <v>359</v>
      </c>
      <c r="DC5" s="763"/>
      <c r="DD5" s="763"/>
      <c r="DE5" s="763"/>
      <c r="DF5" s="764"/>
      <c r="DG5" s="792" t="s">
        <v>360</v>
      </c>
      <c r="DH5" s="793"/>
      <c r="DI5" s="793"/>
      <c r="DJ5" s="793"/>
      <c r="DK5" s="794"/>
      <c r="DL5" s="792" t="s">
        <v>361</v>
      </c>
      <c r="DM5" s="793"/>
      <c r="DN5" s="793"/>
      <c r="DO5" s="793"/>
      <c r="DP5" s="794"/>
      <c r="DQ5" s="762" t="s">
        <v>362</v>
      </c>
      <c r="DR5" s="763"/>
      <c r="DS5" s="763"/>
      <c r="DT5" s="763"/>
      <c r="DU5" s="764"/>
      <c r="DV5" s="762" t="s">
        <v>353</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363</v>
      </c>
      <c r="C7" s="779"/>
      <c r="D7" s="779"/>
      <c r="E7" s="779"/>
      <c r="F7" s="779"/>
      <c r="G7" s="779"/>
      <c r="H7" s="779"/>
      <c r="I7" s="779"/>
      <c r="J7" s="779"/>
      <c r="K7" s="779"/>
      <c r="L7" s="779"/>
      <c r="M7" s="779"/>
      <c r="N7" s="779"/>
      <c r="O7" s="779"/>
      <c r="P7" s="780"/>
      <c r="Q7" s="781">
        <v>31713</v>
      </c>
      <c r="R7" s="782"/>
      <c r="S7" s="782"/>
      <c r="T7" s="782"/>
      <c r="U7" s="782"/>
      <c r="V7" s="782">
        <v>31103</v>
      </c>
      <c r="W7" s="782"/>
      <c r="X7" s="782"/>
      <c r="Y7" s="782"/>
      <c r="Z7" s="782"/>
      <c r="AA7" s="782">
        <v>610</v>
      </c>
      <c r="AB7" s="782"/>
      <c r="AC7" s="782"/>
      <c r="AD7" s="782"/>
      <c r="AE7" s="783"/>
      <c r="AF7" s="784">
        <v>451</v>
      </c>
      <c r="AG7" s="785"/>
      <c r="AH7" s="785"/>
      <c r="AI7" s="785"/>
      <c r="AJ7" s="786"/>
      <c r="AK7" s="787">
        <v>99</v>
      </c>
      <c r="AL7" s="788"/>
      <c r="AM7" s="788"/>
      <c r="AN7" s="788"/>
      <c r="AO7" s="788"/>
      <c r="AP7" s="788">
        <v>26669</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t="s">
        <v>552</v>
      </c>
      <c r="BS7" s="775" t="s">
        <v>551</v>
      </c>
      <c r="BT7" s="776"/>
      <c r="BU7" s="776"/>
      <c r="BV7" s="776"/>
      <c r="BW7" s="776"/>
      <c r="BX7" s="776"/>
      <c r="BY7" s="776"/>
      <c r="BZ7" s="776"/>
      <c r="CA7" s="776"/>
      <c r="CB7" s="776"/>
      <c r="CC7" s="776"/>
      <c r="CD7" s="776"/>
      <c r="CE7" s="776"/>
      <c r="CF7" s="776"/>
      <c r="CG7" s="791"/>
      <c r="CH7" s="772">
        <v>15</v>
      </c>
      <c r="CI7" s="773"/>
      <c r="CJ7" s="773"/>
      <c r="CK7" s="773"/>
      <c r="CL7" s="774"/>
      <c r="CM7" s="772">
        <v>107</v>
      </c>
      <c r="CN7" s="773"/>
      <c r="CO7" s="773"/>
      <c r="CP7" s="773"/>
      <c r="CQ7" s="774"/>
      <c r="CR7" s="772">
        <v>5</v>
      </c>
      <c r="CS7" s="773"/>
      <c r="CT7" s="773"/>
      <c r="CU7" s="773"/>
      <c r="CV7" s="774"/>
      <c r="CW7" s="772" t="s">
        <v>554</v>
      </c>
      <c r="CX7" s="773"/>
      <c r="CY7" s="773"/>
      <c r="CZ7" s="773"/>
      <c r="DA7" s="774"/>
      <c r="DB7" s="772" t="s">
        <v>554</v>
      </c>
      <c r="DC7" s="773"/>
      <c r="DD7" s="773"/>
      <c r="DE7" s="773"/>
      <c r="DF7" s="774"/>
      <c r="DG7" s="772">
        <v>6122</v>
      </c>
      <c r="DH7" s="773"/>
      <c r="DI7" s="773"/>
      <c r="DJ7" s="773"/>
      <c r="DK7" s="774"/>
      <c r="DL7" s="772" t="s">
        <v>554</v>
      </c>
      <c r="DM7" s="773"/>
      <c r="DN7" s="773"/>
      <c r="DO7" s="773"/>
      <c r="DP7" s="774"/>
      <c r="DQ7" s="772" t="s">
        <v>554</v>
      </c>
      <c r="DR7" s="773"/>
      <c r="DS7" s="773"/>
      <c r="DT7" s="773"/>
      <c r="DU7" s="774"/>
      <c r="DV7" s="775"/>
      <c r="DW7" s="776"/>
      <c r="DX7" s="776"/>
      <c r="DY7" s="776"/>
      <c r="DZ7" s="777"/>
      <c r="EA7" s="230"/>
    </row>
    <row r="8" spans="1:131" s="231" customFormat="1" ht="26.25" customHeight="1" x14ac:dyDescent="0.15">
      <c r="A8" s="234">
        <v>2</v>
      </c>
      <c r="B8" s="809" t="s">
        <v>364</v>
      </c>
      <c r="C8" s="810"/>
      <c r="D8" s="810"/>
      <c r="E8" s="810"/>
      <c r="F8" s="810"/>
      <c r="G8" s="810"/>
      <c r="H8" s="810"/>
      <c r="I8" s="810"/>
      <c r="J8" s="810"/>
      <c r="K8" s="810"/>
      <c r="L8" s="810"/>
      <c r="M8" s="810"/>
      <c r="N8" s="810"/>
      <c r="O8" s="810"/>
      <c r="P8" s="811"/>
      <c r="Q8" s="812">
        <v>257</v>
      </c>
      <c r="R8" s="813"/>
      <c r="S8" s="813"/>
      <c r="T8" s="813"/>
      <c r="U8" s="813"/>
      <c r="V8" s="813">
        <v>257</v>
      </c>
      <c r="W8" s="813"/>
      <c r="X8" s="813"/>
      <c r="Y8" s="813"/>
      <c r="Z8" s="813"/>
      <c r="AA8" s="813" t="s">
        <v>542</v>
      </c>
      <c r="AB8" s="813"/>
      <c r="AC8" s="813"/>
      <c r="AD8" s="813"/>
      <c r="AE8" s="814"/>
      <c r="AF8" s="815" t="s">
        <v>129</v>
      </c>
      <c r="AG8" s="816"/>
      <c r="AH8" s="816"/>
      <c r="AI8" s="816"/>
      <c r="AJ8" s="817"/>
      <c r="AK8" s="798">
        <v>257</v>
      </c>
      <c r="AL8" s="799"/>
      <c r="AM8" s="799"/>
      <c r="AN8" s="799"/>
      <c r="AO8" s="799"/>
      <c r="AP8" s="799">
        <v>1697</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365</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366</v>
      </c>
      <c r="B23" s="818" t="s">
        <v>367</v>
      </c>
      <c r="C23" s="819"/>
      <c r="D23" s="819"/>
      <c r="E23" s="819"/>
      <c r="F23" s="819"/>
      <c r="G23" s="819"/>
      <c r="H23" s="819"/>
      <c r="I23" s="819"/>
      <c r="J23" s="819"/>
      <c r="K23" s="819"/>
      <c r="L23" s="819"/>
      <c r="M23" s="819"/>
      <c r="N23" s="819"/>
      <c r="O23" s="819"/>
      <c r="P23" s="820"/>
      <c r="Q23" s="821">
        <v>31713</v>
      </c>
      <c r="R23" s="822"/>
      <c r="S23" s="822"/>
      <c r="T23" s="822"/>
      <c r="U23" s="822"/>
      <c r="V23" s="822">
        <v>31103</v>
      </c>
      <c r="W23" s="822"/>
      <c r="X23" s="822"/>
      <c r="Y23" s="822"/>
      <c r="Z23" s="822"/>
      <c r="AA23" s="822">
        <v>610</v>
      </c>
      <c r="AB23" s="822"/>
      <c r="AC23" s="822"/>
      <c r="AD23" s="822"/>
      <c r="AE23" s="823"/>
      <c r="AF23" s="824">
        <v>451</v>
      </c>
      <c r="AG23" s="822"/>
      <c r="AH23" s="822"/>
      <c r="AI23" s="822"/>
      <c r="AJ23" s="825"/>
      <c r="AK23" s="826"/>
      <c r="AL23" s="827"/>
      <c r="AM23" s="827"/>
      <c r="AN23" s="827"/>
      <c r="AO23" s="827"/>
      <c r="AP23" s="822">
        <v>28366</v>
      </c>
      <c r="AQ23" s="822"/>
      <c r="AR23" s="822"/>
      <c r="AS23" s="822"/>
      <c r="AT23" s="822"/>
      <c r="AU23" s="838"/>
      <c r="AV23" s="838"/>
      <c r="AW23" s="838"/>
      <c r="AX23" s="838"/>
      <c r="AY23" s="839"/>
      <c r="AZ23" s="840" t="s">
        <v>129</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368</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369</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346</v>
      </c>
      <c r="B26" s="757"/>
      <c r="C26" s="757"/>
      <c r="D26" s="757"/>
      <c r="E26" s="757"/>
      <c r="F26" s="757"/>
      <c r="G26" s="757"/>
      <c r="H26" s="757"/>
      <c r="I26" s="757"/>
      <c r="J26" s="757"/>
      <c r="K26" s="757"/>
      <c r="L26" s="757"/>
      <c r="M26" s="757"/>
      <c r="N26" s="757"/>
      <c r="O26" s="757"/>
      <c r="P26" s="758"/>
      <c r="Q26" s="762" t="s">
        <v>370</v>
      </c>
      <c r="R26" s="763"/>
      <c r="S26" s="763"/>
      <c r="T26" s="763"/>
      <c r="U26" s="764"/>
      <c r="V26" s="762" t="s">
        <v>371</v>
      </c>
      <c r="W26" s="763"/>
      <c r="X26" s="763"/>
      <c r="Y26" s="763"/>
      <c r="Z26" s="764"/>
      <c r="AA26" s="762" t="s">
        <v>372</v>
      </c>
      <c r="AB26" s="763"/>
      <c r="AC26" s="763"/>
      <c r="AD26" s="763"/>
      <c r="AE26" s="763"/>
      <c r="AF26" s="843" t="s">
        <v>373</v>
      </c>
      <c r="AG26" s="844"/>
      <c r="AH26" s="844"/>
      <c r="AI26" s="844"/>
      <c r="AJ26" s="845"/>
      <c r="AK26" s="763" t="s">
        <v>374</v>
      </c>
      <c r="AL26" s="763"/>
      <c r="AM26" s="763"/>
      <c r="AN26" s="763"/>
      <c r="AO26" s="764"/>
      <c r="AP26" s="762" t="s">
        <v>375</v>
      </c>
      <c r="AQ26" s="763"/>
      <c r="AR26" s="763"/>
      <c r="AS26" s="763"/>
      <c r="AT26" s="764"/>
      <c r="AU26" s="762" t="s">
        <v>376</v>
      </c>
      <c r="AV26" s="763"/>
      <c r="AW26" s="763"/>
      <c r="AX26" s="763"/>
      <c r="AY26" s="764"/>
      <c r="AZ26" s="762" t="s">
        <v>377</v>
      </c>
      <c r="BA26" s="763"/>
      <c r="BB26" s="763"/>
      <c r="BC26" s="763"/>
      <c r="BD26" s="764"/>
      <c r="BE26" s="762" t="s">
        <v>353</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378</v>
      </c>
      <c r="C28" s="779"/>
      <c r="D28" s="779"/>
      <c r="E28" s="779"/>
      <c r="F28" s="779"/>
      <c r="G28" s="779"/>
      <c r="H28" s="779"/>
      <c r="I28" s="779"/>
      <c r="J28" s="779"/>
      <c r="K28" s="779"/>
      <c r="L28" s="779"/>
      <c r="M28" s="779"/>
      <c r="N28" s="779"/>
      <c r="O28" s="779"/>
      <c r="P28" s="780"/>
      <c r="Q28" s="851">
        <v>7782</v>
      </c>
      <c r="R28" s="852"/>
      <c r="S28" s="852"/>
      <c r="T28" s="852"/>
      <c r="U28" s="852"/>
      <c r="V28" s="852">
        <v>7601</v>
      </c>
      <c r="W28" s="852"/>
      <c r="X28" s="852"/>
      <c r="Y28" s="852"/>
      <c r="Z28" s="852"/>
      <c r="AA28" s="852">
        <v>181</v>
      </c>
      <c r="AB28" s="852"/>
      <c r="AC28" s="852"/>
      <c r="AD28" s="852"/>
      <c r="AE28" s="853"/>
      <c r="AF28" s="854">
        <v>181</v>
      </c>
      <c r="AG28" s="852"/>
      <c r="AH28" s="852"/>
      <c r="AI28" s="852"/>
      <c r="AJ28" s="855"/>
      <c r="AK28" s="856">
        <v>733</v>
      </c>
      <c r="AL28" s="857"/>
      <c r="AM28" s="857"/>
      <c r="AN28" s="857"/>
      <c r="AO28" s="857"/>
      <c r="AP28" s="857" t="s">
        <v>543</v>
      </c>
      <c r="AQ28" s="857"/>
      <c r="AR28" s="857"/>
      <c r="AS28" s="857"/>
      <c r="AT28" s="857"/>
      <c r="AU28" s="857" t="s">
        <v>543</v>
      </c>
      <c r="AV28" s="857"/>
      <c r="AW28" s="857"/>
      <c r="AX28" s="857"/>
      <c r="AY28" s="857"/>
      <c r="AZ28" s="858" t="s">
        <v>544</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379</v>
      </c>
      <c r="C29" s="810"/>
      <c r="D29" s="810"/>
      <c r="E29" s="810"/>
      <c r="F29" s="810"/>
      <c r="G29" s="810"/>
      <c r="H29" s="810"/>
      <c r="I29" s="810"/>
      <c r="J29" s="810"/>
      <c r="K29" s="810"/>
      <c r="L29" s="810"/>
      <c r="M29" s="810"/>
      <c r="N29" s="810"/>
      <c r="O29" s="810"/>
      <c r="P29" s="811"/>
      <c r="Q29" s="812">
        <v>6111</v>
      </c>
      <c r="R29" s="813"/>
      <c r="S29" s="813"/>
      <c r="T29" s="813"/>
      <c r="U29" s="813"/>
      <c r="V29" s="813">
        <v>6001</v>
      </c>
      <c r="W29" s="813"/>
      <c r="X29" s="813"/>
      <c r="Y29" s="813"/>
      <c r="Z29" s="813"/>
      <c r="AA29" s="813">
        <v>110</v>
      </c>
      <c r="AB29" s="813"/>
      <c r="AC29" s="813"/>
      <c r="AD29" s="813"/>
      <c r="AE29" s="814"/>
      <c r="AF29" s="815">
        <v>110</v>
      </c>
      <c r="AG29" s="816"/>
      <c r="AH29" s="816"/>
      <c r="AI29" s="816"/>
      <c r="AJ29" s="817"/>
      <c r="AK29" s="863">
        <v>925</v>
      </c>
      <c r="AL29" s="859"/>
      <c r="AM29" s="859"/>
      <c r="AN29" s="859"/>
      <c r="AO29" s="859"/>
      <c r="AP29" s="859" t="s">
        <v>543</v>
      </c>
      <c r="AQ29" s="859"/>
      <c r="AR29" s="859"/>
      <c r="AS29" s="859"/>
      <c r="AT29" s="859"/>
      <c r="AU29" s="859" t="s">
        <v>543</v>
      </c>
      <c r="AV29" s="859"/>
      <c r="AW29" s="859"/>
      <c r="AX29" s="859"/>
      <c r="AY29" s="859"/>
      <c r="AZ29" s="860" t="s">
        <v>543</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380</v>
      </c>
      <c r="C30" s="810"/>
      <c r="D30" s="810"/>
      <c r="E30" s="810"/>
      <c r="F30" s="810"/>
      <c r="G30" s="810"/>
      <c r="H30" s="810"/>
      <c r="I30" s="810"/>
      <c r="J30" s="810"/>
      <c r="K30" s="810"/>
      <c r="L30" s="810"/>
      <c r="M30" s="810"/>
      <c r="N30" s="810"/>
      <c r="O30" s="810"/>
      <c r="P30" s="811"/>
      <c r="Q30" s="812">
        <v>1466</v>
      </c>
      <c r="R30" s="813"/>
      <c r="S30" s="813"/>
      <c r="T30" s="813"/>
      <c r="U30" s="813"/>
      <c r="V30" s="813">
        <v>1402</v>
      </c>
      <c r="W30" s="813"/>
      <c r="X30" s="813"/>
      <c r="Y30" s="813"/>
      <c r="Z30" s="813"/>
      <c r="AA30" s="813">
        <v>64</v>
      </c>
      <c r="AB30" s="813"/>
      <c r="AC30" s="813"/>
      <c r="AD30" s="813"/>
      <c r="AE30" s="814"/>
      <c r="AF30" s="815">
        <v>64</v>
      </c>
      <c r="AG30" s="816"/>
      <c r="AH30" s="816"/>
      <c r="AI30" s="816"/>
      <c r="AJ30" s="817"/>
      <c r="AK30" s="863">
        <v>207</v>
      </c>
      <c r="AL30" s="859"/>
      <c r="AM30" s="859"/>
      <c r="AN30" s="859"/>
      <c r="AO30" s="859"/>
      <c r="AP30" s="859" t="s">
        <v>543</v>
      </c>
      <c r="AQ30" s="859"/>
      <c r="AR30" s="859"/>
      <c r="AS30" s="859"/>
      <c r="AT30" s="859"/>
      <c r="AU30" s="859" t="s">
        <v>543</v>
      </c>
      <c r="AV30" s="859"/>
      <c r="AW30" s="859"/>
      <c r="AX30" s="859"/>
      <c r="AY30" s="859"/>
      <c r="AZ30" s="860" t="s">
        <v>543</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381</v>
      </c>
      <c r="C31" s="810"/>
      <c r="D31" s="810"/>
      <c r="E31" s="810"/>
      <c r="F31" s="810"/>
      <c r="G31" s="810"/>
      <c r="H31" s="810"/>
      <c r="I31" s="810"/>
      <c r="J31" s="810"/>
      <c r="K31" s="810"/>
      <c r="L31" s="810"/>
      <c r="M31" s="810"/>
      <c r="N31" s="810"/>
      <c r="O31" s="810"/>
      <c r="P31" s="811"/>
      <c r="Q31" s="812">
        <v>1398</v>
      </c>
      <c r="R31" s="813"/>
      <c r="S31" s="813"/>
      <c r="T31" s="813"/>
      <c r="U31" s="813"/>
      <c r="V31" s="813">
        <v>1339</v>
      </c>
      <c r="W31" s="813"/>
      <c r="X31" s="813"/>
      <c r="Y31" s="813"/>
      <c r="Z31" s="813"/>
      <c r="AA31" s="813">
        <v>59</v>
      </c>
      <c r="AB31" s="813"/>
      <c r="AC31" s="813"/>
      <c r="AD31" s="813"/>
      <c r="AE31" s="814"/>
      <c r="AF31" s="815">
        <v>2428</v>
      </c>
      <c r="AG31" s="816"/>
      <c r="AH31" s="816"/>
      <c r="AI31" s="816"/>
      <c r="AJ31" s="817"/>
      <c r="AK31" s="863">
        <v>51</v>
      </c>
      <c r="AL31" s="859"/>
      <c r="AM31" s="859"/>
      <c r="AN31" s="859"/>
      <c r="AO31" s="859"/>
      <c r="AP31" s="859">
        <v>9810</v>
      </c>
      <c r="AQ31" s="859"/>
      <c r="AR31" s="859"/>
      <c r="AS31" s="859"/>
      <c r="AT31" s="859"/>
      <c r="AU31" s="859">
        <v>206</v>
      </c>
      <c r="AV31" s="859"/>
      <c r="AW31" s="859"/>
      <c r="AX31" s="859"/>
      <c r="AY31" s="859"/>
      <c r="AZ31" s="860" t="s">
        <v>543</v>
      </c>
      <c r="BA31" s="860"/>
      <c r="BB31" s="860"/>
      <c r="BC31" s="860"/>
      <c r="BD31" s="860"/>
      <c r="BE31" s="861" t="s">
        <v>382</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383</v>
      </c>
      <c r="C32" s="810"/>
      <c r="D32" s="810"/>
      <c r="E32" s="810"/>
      <c r="F32" s="810"/>
      <c r="G32" s="810"/>
      <c r="H32" s="810"/>
      <c r="I32" s="810"/>
      <c r="J32" s="810"/>
      <c r="K32" s="810"/>
      <c r="L32" s="810"/>
      <c r="M32" s="810"/>
      <c r="N32" s="810"/>
      <c r="O32" s="810"/>
      <c r="P32" s="811"/>
      <c r="Q32" s="812">
        <v>1542</v>
      </c>
      <c r="R32" s="813"/>
      <c r="S32" s="813"/>
      <c r="T32" s="813"/>
      <c r="U32" s="813"/>
      <c r="V32" s="813">
        <v>1279</v>
      </c>
      <c r="W32" s="813"/>
      <c r="X32" s="813"/>
      <c r="Y32" s="813"/>
      <c r="Z32" s="813"/>
      <c r="AA32" s="813">
        <v>263</v>
      </c>
      <c r="AB32" s="813"/>
      <c r="AC32" s="813"/>
      <c r="AD32" s="813"/>
      <c r="AE32" s="814"/>
      <c r="AF32" s="815">
        <v>379</v>
      </c>
      <c r="AG32" s="816"/>
      <c r="AH32" s="816"/>
      <c r="AI32" s="816"/>
      <c r="AJ32" s="817"/>
      <c r="AK32" s="863">
        <v>130</v>
      </c>
      <c r="AL32" s="859"/>
      <c r="AM32" s="859"/>
      <c r="AN32" s="859"/>
      <c r="AO32" s="859"/>
      <c r="AP32" s="859">
        <v>4326</v>
      </c>
      <c r="AQ32" s="859"/>
      <c r="AR32" s="859"/>
      <c r="AS32" s="859"/>
      <c r="AT32" s="859"/>
      <c r="AU32" s="859">
        <v>459</v>
      </c>
      <c r="AV32" s="859"/>
      <c r="AW32" s="859"/>
      <c r="AX32" s="859"/>
      <c r="AY32" s="859"/>
      <c r="AZ32" s="860" t="s">
        <v>543</v>
      </c>
      <c r="BA32" s="860"/>
      <c r="BB32" s="860"/>
      <c r="BC32" s="860"/>
      <c r="BD32" s="860"/>
      <c r="BE32" s="861" t="s">
        <v>382</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63"/>
      <c r="AL33" s="859"/>
      <c r="AM33" s="859"/>
      <c r="AN33" s="859"/>
      <c r="AO33" s="859"/>
      <c r="AP33" s="859"/>
      <c r="AQ33" s="859"/>
      <c r="AR33" s="859"/>
      <c r="AS33" s="859"/>
      <c r="AT33" s="859"/>
      <c r="AU33" s="859"/>
      <c r="AV33" s="859"/>
      <c r="AW33" s="859"/>
      <c r="AX33" s="859"/>
      <c r="AY33" s="859"/>
      <c r="AZ33" s="860"/>
      <c r="BA33" s="860"/>
      <c r="BB33" s="860"/>
      <c r="BC33" s="860"/>
      <c r="BD33" s="860"/>
      <c r="BE33" s="861"/>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384</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366</v>
      </c>
      <c r="B63" s="818" t="s">
        <v>385</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3161</v>
      </c>
      <c r="AG63" s="873"/>
      <c r="AH63" s="873"/>
      <c r="AI63" s="873"/>
      <c r="AJ63" s="874"/>
      <c r="AK63" s="875"/>
      <c r="AL63" s="870"/>
      <c r="AM63" s="870"/>
      <c r="AN63" s="870"/>
      <c r="AO63" s="870"/>
      <c r="AP63" s="873">
        <v>14136</v>
      </c>
      <c r="AQ63" s="873"/>
      <c r="AR63" s="873"/>
      <c r="AS63" s="873"/>
      <c r="AT63" s="873"/>
      <c r="AU63" s="873">
        <v>665</v>
      </c>
      <c r="AV63" s="873"/>
      <c r="AW63" s="873"/>
      <c r="AX63" s="873"/>
      <c r="AY63" s="873"/>
      <c r="AZ63" s="877"/>
      <c r="BA63" s="877"/>
      <c r="BB63" s="877"/>
      <c r="BC63" s="877"/>
      <c r="BD63" s="877"/>
      <c r="BE63" s="878"/>
      <c r="BF63" s="878"/>
      <c r="BG63" s="878"/>
      <c r="BH63" s="878"/>
      <c r="BI63" s="879"/>
      <c r="BJ63" s="880" t="s">
        <v>129</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386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387</v>
      </c>
      <c r="B66" s="757"/>
      <c r="C66" s="757"/>
      <c r="D66" s="757"/>
      <c r="E66" s="757"/>
      <c r="F66" s="757"/>
      <c r="G66" s="757"/>
      <c r="H66" s="757"/>
      <c r="I66" s="757"/>
      <c r="J66" s="757"/>
      <c r="K66" s="757"/>
      <c r="L66" s="757"/>
      <c r="M66" s="757"/>
      <c r="N66" s="757"/>
      <c r="O66" s="757"/>
      <c r="P66" s="758"/>
      <c r="Q66" s="762" t="s">
        <v>370</v>
      </c>
      <c r="R66" s="763"/>
      <c r="S66" s="763"/>
      <c r="T66" s="763"/>
      <c r="U66" s="764"/>
      <c r="V66" s="762" t="s">
        <v>371</v>
      </c>
      <c r="W66" s="763"/>
      <c r="X66" s="763"/>
      <c r="Y66" s="763"/>
      <c r="Z66" s="764"/>
      <c r="AA66" s="762" t="s">
        <v>388</v>
      </c>
      <c r="AB66" s="763"/>
      <c r="AC66" s="763"/>
      <c r="AD66" s="763"/>
      <c r="AE66" s="764"/>
      <c r="AF66" s="883" t="s">
        <v>373</v>
      </c>
      <c r="AG66" s="844"/>
      <c r="AH66" s="844"/>
      <c r="AI66" s="844"/>
      <c r="AJ66" s="884"/>
      <c r="AK66" s="762" t="s">
        <v>389</v>
      </c>
      <c r="AL66" s="757"/>
      <c r="AM66" s="757"/>
      <c r="AN66" s="757"/>
      <c r="AO66" s="758"/>
      <c r="AP66" s="762" t="s">
        <v>375</v>
      </c>
      <c r="AQ66" s="763"/>
      <c r="AR66" s="763"/>
      <c r="AS66" s="763"/>
      <c r="AT66" s="764"/>
      <c r="AU66" s="762" t="s">
        <v>390</v>
      </c>
      <c r="AV66" s="763"/>
      <c r="AW66" s="763"/>
      <c r="AX66" s="763"/>
      <c r="AY66" s="764"/>
      <c r="AZ66" s="762" t="s">
        <v>353</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545</v>
      </c>
      <c r="C68" s="899"/>
      <c r="D68" s="899"/>
      <c r="E68" s="899"/>
      <c r="F68" s="899"/>
      <c r="G68" s="899"/>
      <c r="H68" s="899"/>
      <c r="I68" s="899"/>
      <c r="J68" s="899"/>
      <c r="K68" s="899"/>
      <c r="L68" s="899"/>
      <c r="M68" s="899"/>
      <c r="N68" s="899"/>
      <c r="O68" s="899"/>
      <c r="P68" s="900"/>
      <c r="Q68" s="901">
        <v>1772</v>
      </c>
      <c r="R68" s="895"/>
      <c r="S68" s="895"/>
      <c r="T68" s="895"/>
      <c r="U68" s="895"/>
      <c r="V68" s="895">
        <v>1657</v>
      </c>
      <c r="W68" s="895"/>
      <c r="X68" s="895"/>
      <c r="Y68" s="895"/>
      <c r="Z68" s="895"/>
      <c r="AA68" s="895">
        <v>115</v>
      </c>
      <c r="AB68" s="895"/>
      <c r="AC68" s="895"/>
      <c r="AD68" s="895"/>
      <c r="AE68" s="895"/>
      <c r="AF68" s="895">
        <v>39</v>
      </c>
      <c r="AG68" s="895"/>
      <c r="AH68" s="895"/>
      <c r="AI68" s="895"/>
      <c r="AJ68" s="895"/>
      <c r="AK68" s="895" t="s">
        <v>543</v>
      </c>
      <c r="AL68" s="895"/>
      <c r="AM68" s="895"/>
      <c r="AN68" s="895"/>
      <c r="AO68" s="895"/>
      <c r="AP68" s="895">
        <v>6943</v>
      </c>
      <c r="AQ68" s="895"/>
      <c r="AR68" s="895"/>
      <c r="AS68" s="895"/>
      <c r="AT68" s="895"/>
      <c r="AU68" s="895">
        <v>3930</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546</v>
      </c>
      <c r="C69" s="903"/>
      <c r="D69" s="903"/>
      <c r="E69" s="903"/>
      <c r="F69" s="903"/>
      <c r="G69" s="903"/>
      <c r="H69" s="903"/>
      <c r="I69" s="903"/>
      <c r="J69" s="903"/>
      <c r="K69" s="903"/>
      <c r="L69" s="903"/>
      <c r="M69" s="903"/>
      <c r="N69" s="903"/>
      <c r="O69" s="903"/>
      <c r="P69" s="904"/>
      <c r="Q69" s="905">
        <v>404</v>
      </c>
      <c r="R69" s="859"/>
      <c r="S69" s="859"/>
      <c r="T69" s="859"/>
      <c r="U69" s="859"/>
      <c r="V69" s="859">
        <v>399</v>
      </c>
      <c r="W69" s="859"/>
      <c r="X69" s="859"/>
      <c r="Y69" s="859"/>
      <c r="Z69" s="859"/>
      <c r="AA69" s="859">
        <v>5</v>
      </c>
      <c r="AB69" s="859"/>
      <c r="AC69" s="859"/>
      <c r="AD69" s="859"/>
      <c r="AE69" s="859"/>
      <c r="AF69" s="859">
        <v>5</v>
      </c>
      <c r="AG69" s="859"/>
      <c r="AH69" s="859"/>
      <c r="AI69" s="859"/>
      <c r="AJ69" s="859"/>
      <c r="AK69" s="859" t="s">
        <v>543</v>
      </c>
      <c r="AL69" s="859"/>
      <c r="AM69" s="859"/>
      <c r="AN69" s="859"/>
      <c r="AO69" s="859"/>
      <c r="AP69" s="859">
        <v>77</v>
      </c>
      <c r="AQ69" s="859"/>
      <c r="AR69" s="859"/>
      <c r="AS69" s="859"/>
      <c r="AT69" s="859"/>
      <c r="AU69" s="859">
        <v>10</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547</v>
      </c>
      <c r="C70" s="903"/>
      <c r="D70" s="903"/>
      <c r="E70" s="903"/>
      <c r="F70" s="903"/>
      <c r="G70" s="903"/>
      <c r="H70" s="903"/>
      <c r="I70" s="903"/>
      <c r="J70" s="903"/>
      <c r="K70" s="903"/>
      <c r="L70" s="903"/>
      <c r="M70" s="903"/>
      <c r="N70" s="903"/>
      <c r="O70" s="903"/>
      <c r="P70" s="904"/>
      <c r="Q70" s="905">
        <v>219</v>
      </c>
      <c r="R70" s="859"/>
      <c r="S70" s="859"/>
      <c r="T70" s="859"/>
      <c r="U70" s="859"/>
      <c r="V70" s="859">
        <v>195</v>
      </c>
      <c r="W70" s="859"/>
      <c r="X70" s="859"/>
      <c r="Y70" s="859"/>
      <c r="Z70" s="859"/>
      <c r="AA70" s="859">
        <v>24</v>
      </c>
      <c r="AB70" s="859"/>
      <c r="AC70" s="859"/>
      <c r="AD70" s="859"/>
      <c r="AE70" s="859"/>
      <c r="AF70" s="859">
        <v>24</v>
      </c>
      <c r="AG70" s="859"/>
      <c r="AH70" s="859"/>
      <c r="AI70" s="859"/>
      <c r="AJ70" s="859"/>
      <c r="AK70" s="859" t="s">
        <v>543</v>
      </c>
      <c r="AL70" s="859"/>
      <c r="AM70" s="859"/>
      <c r="AN70" s="859"/>
      <c r="AO70" s="859"/>
      <c r="AP70" s="859" t="s">
        <v>553</v>
      </c>
      <c r="AQ70" s="859"/>
      <c r="AR70" s="859"/>
      <c r="AS70" s="859"/>
      <c r="AT70" s="859"/>
      <c r="AU70" s="859" t="s">
        <v>543</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548</v>
      </c>
      <c r="C71" s="903"/>
      <c r="D71" s="903"/>
      <c r="E71" s="903"/>
      <c r="F71" s="903"/>
      <c r="G71" s="903"/>
      <c r="H71" s="903"/>
      <c r="I71" s="903"/>
      <c r="J71" s="903"/>
      <c r="K71" s="903"/>
      <c r="L71" s="903"/>
      <c r="M71" s="903"/>
      <c r="N71" s="903"/>
      <c r="O71" s="903"/>
      <c r="P71" s="904"/>
      <c r="Q71" s="905">
        <v>1282575</v>
      </c>
      <c r="R71" s="859"/>
      <c r="S71" s="859"/>
      <c r="T71" s="859"/>
      <c r="U71" s="859"/>
      <c r="V71" s="859">
        <v>1237829</v>
      </c>
      <c r="W71" s="859"/>
      <c r="X71" s="859"/>
      <c r="Y71" s="859"/>
      <c r="Z71" s="859"/>
      <c r="AA71" s="859">
        <v>44746</v>
      </c>
      <c r="AB71" s="859"/>
      <c r="AC71" s="859"/>
      <c r="AD71" s="859"/>
      <c r="AE71" s="859"/>
      <c r="AF71" s="859">
        <v>44746</v>
      </c>
      <c r="AG71" s="859"/>
      <c r="AH71" s="859"/>
      <c r="AI71" s="859"/>
      <c r="AJ71" s="859"/>
      <c r="AK71" s="859">
        <v>8500</v>
      </c>
      <c r="AL71" s="859"/>
      <c r="AM71" s="859"/>
      <c r="AN71" s="859"/>
      <c r="AO71" s="859"/>
      <c r="AP71" s="859" t="s">
        <v>543</v>
      </c>
      <c r="AQ71" s="859"/>
      <c r="AR71" s="859"/>
      <c r="AS71" s="859"/>
      <c r="AT71" s="859"/>
      <c r="AU71" s="859" t="s">
        <v>543</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549</v>
      </c>
      <c r="C72" s="903"/>
      <c r="D72" s="903"/>
      <c r="E72" s="903"/>
      <c r="F72" s="903"/>
      <c r="G72" s="903"/>
      <c r="H72" s="903"/>
      <c r="I72" s="903"/>
      <c r="J72" s="903"/>
      <c r="K72" s="903"/>
      <c r="L72" s="903"/>
      <c r="M72" s="903"/>
      <c r="N72" s="903"/>
      <c r="O72" s="903"/>
      <c r="P72" s="904"/>
      <c r="Q72" s="905">
        <v>39340</v>
      </c>
      <c r="R72" s="859"/>
      <c r="S72" s="859"/>
      <c r="T72" s="859"/>
      <c r="U72" s="859"/>
      <c r="V72" s="859">
        <v>34648</v>
      </c>
      <c r="W72" s="859"/>
      <c r="X72" s="859"/>
      <c r="Y72" s="859"/>
      <c r="Z72" s="859"/>
      <c r="AA72" s="859">
        <v>4692</v>
      </c>
      <c r="AB72" s="859"/>
      <c r="AC72" s="859"/>
      <c r="AD72" s="859"/>
      <c r="AE72" s="859"/>
      <c r="AF72" s="859">
        <v>22986</v>
      </c>
      <c r="AG72" s="859"/>
      <c r="AH72" s="859"/>
      <c r="AI72" s="859"/>
      <c r="AJ72" s="859"/>
      <c r="AK72" s="859" t="s">
        <v>543</v>
      </c>
      <c r="AL72" s="859"/>
      <c r="AM72" s="859"/>
      <c r="AN72" s="859"/>
      <c r="AO72" s="859"/>
      <c r="AP72" s="859">
        <v>103547</v>
      </c>
      <c r="AQ72" s="859"/>
      <c r="AR72" s="859"/>
      <c r="AS72" s="859"/>
      <c r="AT72" s="859"/>
      <c r="AU72" s="859" t="s">
        <v>543</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550</v>
      </c>
      <c r="C73" s="903"/>
      <c r="D73" s="903"/>
      <c r="E73" s="903"/>
      <c r="F73" s="903"/>
      <c r="G73" s="903"/>
      <c r="H73" s="903"/>
      <c r="I73" s="903"/>
      <c r="J73" s="903"/>
      <c r="K73" s="903"/>
      <c r="L73" s="903"/>
      <c r="M73" s="903"/>
      <c r="N73" s="903"/>
      <c r="O73" s="903"/>
      <c r="P73" s="904"/>
      <c r="Q73" s="905">
        <v>8419</v>
      </c>
      <c r="R73" s="859"/>
      <c r="S73" s="859"/>
      <c r="T73" s="859"/>
      <c r="U73" s="859"/>
      <c r="V73" s="859">
        <v>5771</v>
      </c>
      <c r="W73" s="859"/>
      <c r="X73" s="859"/>
      <c r="Y73" s="859"/>
      <c r="Z73" s="859"/>
      <c r="AA73" s="859">
        <v>2648</v>
      </c>
      <c r="AB73" s="859"/>
      <c r="AC73" s="859"/>
      <c r="AD73" s="859"/>
      <c r="AE73" s="859"/>
      <c r="AF73" s="859">
        <v>21829</v>
      </c>
      <c r="AG73" s="859"/>
      <c r="AH73" s="859"/>
      <c r="AI73" s="859"/>
      <c r="AJ73" s="859"/>
      <c r="AK73" s="859" t="s">
        <v>543</v>
      </c>
      <c r="AL73" s="859"/>
      <c r="AM73" s="859"/>
      <c r="AN73" s="859"/>
      <c r="AO73" s="859"/>
      <c r="AP73" s="859">
        <v>18228</v>
      </c>
      <c r="AQ73" s="859"/>
      <c r="AR73" s="859"/>
      <c r="AS73" s="859"/>
      <c r="AT73" s="859"/>
      <c r="AU73" s="859" t="s">
        <v>543</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366</v>
      </c>
      <c r="B88" s="818" t="s">
        <v>391</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89629</v>
      </c>
      <c r="AG88" s="873"/>
      <c r="AH88" s="873"/>
      <c r="AI88" s="873"/>
      <c r="AJ88" s="873"/>
      <c r="AK88" s="870"/>
      <c r="AL88" s="870"/>
      <c r="AM88" s="870"/>
      <c r="AN88" s="870"/>
      <c r="AO88" s="870"/>
      <c r="AP88" s="873">
        <v>128795</v>
      </c>
      <c r="AQ88" s="873"/>
      <c r="AR88" s="873"/>
      <c r="AS88" s="873"/>
      <c r="AT88" s="873"/>
      <c r="AU88" s="873">
        <v>3940</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366</v>
      </c>
      <c r="BR102" s="818" t="s">
        <v>392</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5</v>
      </c>
      <c r="CS102" s="881"/>
      <c r="CT102" s="881"/>
      <c r="CU102" s="881"/>
      <c r="CV102" s="920"/>
      <c r="CW102" s="919" t="s">
        <v>554</v>
      </c>
      <c r="CX102" s="881"/>
      <c r="CY102" s="881"/>
      <c r="CZ102" s="881"/>
      <c r="DA102" s="920"/>
      <c r="DB102" s="919" t="s">
        <v>554</v>
      </c>
      <c r="DC102" s="881"/>
      <c r="DD102" s="881"/>
      <c r="DE102" s="881"/>
      <c r="DF102" s="920"/>
      <c r="DG102" s="919">
        <v>6122</v>
      </c>
      <c r="DH102" s="881"/>
      <c r="DI102" s="881"/>
      <c r="DJ102" s="881"/>
      <c r="DK102" s="920"/>
      <c r="DL102" s="919" t="s">
        <v>554</v>
      </c>
      <c r="DM102" s="881"/>
      <c r="DN102" s="881"/>
      <c r="DO102" s="881"/>
      <c r="DP102" s="920"/>
      <c r="DQ102" s="919" t="s">
        <v>554</v>
      </c>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393</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394</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395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396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397</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398</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399</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400</v>
      </c>
      <c r="AB109" s="922"/>
      <c r="AC109" s="922"/>
      <c r="AD109" s="922"/>
      <c r="AE109" s="923"/>
      <c r="AF109" s="921" t="s">
        <v>401</v>
      </c>
      <c r="AG109" s="922"/>
      <c r="AH109" s="922"/>
      <c r="AI109" s="922"/>
      <c r="AJ109" s="923"/>
      <c r="AK109" s="921" t="s">
        <v>288</v>
      </c>
      <c r="AL109" s="922"/>
      <c r="AM109" s="922"/>
      <c r="AN109" s="922"/>
      <c r="AO109" s="923"/>
      <c r="AP109" s="921" t="s">
        <v>402</v>
      </c>
      <c r="AQ109" s="922"/>
      <c r="AR109" s="922"/>
      <c r="AS109" s="922"/>
      <c r="AT109" s="924"/>
      <c r="AU109" s="941" t="s">
        <v>399</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400</v>
      </c>
      <c r="BR109" s="922"/>
      <c r="BS109" s="922"/>
      <c r="BT109" s="922"/>
      <c r="BU109" s="923"/>
      <c r="BV109" s="921" t="s">
        <v>401</v>
      </c>
      <c r="BW109" s="922"/>
      <c r="BX109" s="922"/>
      <c r="BY109" s="922"/>
      <c r="BZ109" s="923"/>
      <c r="CA109" s="921" t="s">
        <v>288</v>
      </c>
      <c r="CB109" s="922"/>
      <c r="CC109" s="922"/>
      <c r="CD109" s="922"/>
      <c r="CE109" s="923"/>
      <c r="CF109" s="942" t="s">
        <v>402</v>
      </c>
      <c r="CG109" s="942"/>
      <c r="CH109" s="942"/>
      <c r="CI109" s="942"/>
      <c r="CJ109" s="942"/>
      <c r="CK109" s="921" t="s">
        <v>403</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400</v>
      </c>
      <c r="DH109" s="922"/>
      <c r="DI109" s="922"/>
      <c r="DJ109" s="922"/>
      <c r="DK109" s="923"/>
      <c r="DL109" s="921" t="s">
        <v>401</v>
      </c>
      <c r="DM109" s="922"/>
      <c r="DN109" s="922"/>
      <c r="DO109" s="922"/>
      <c r="DP109" s="923"/>
      <c r="DQ109" s="921" t="s">
        <v>288</v>
      </c>
      <c r="DR109" s="922"/>
      <c r="DS109" s="922"/>
      <c r="DT109" s="922"/>
      <c r="DU109" s="923"/>
      <c r="DV109" s="921" t="s">
        <v>402</v>
      </c>
      <c r="DW109" s="922"/>
      <c r="DX109" s="922"/>
      <c r="DY109" s="922"/>
      <c r="DZ109" s="924"/>
    </row>
    <row r="110" spans="1:131" s="226" customFormat="1" ht="26.25" customHeight="1" x14ac:dyDescent="0.15">
      <c r="A110" s="925" t="s">
        <v>404</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2921165</v>
      </c>
      <c r="AB110" s="929"/>
      <c r="AC110" s="929"/>
      <c r="AD110" s="929"/>
      <c r="AE110" s="930"/>
      <c r="AF110" s="931">
        <v>2930374</v>
      </c>
      <c r="AG110" s="929"/>
      <c r="AH110" s="929"/>
      <c r="AI110" s="929"/>
      <c r="AJ110" s="930"/>
      <c r="AK110" s="931">
        <v>2663727</v>
      </c>
      <c r="AL110" s="929"/>
      <c r="AM110" s="929"/>
      <c r="AN110" s="929"/>
      <c r="AO110" s="930"/>
      <c r="AP110" s="932">
        <v>18.3</v>
      </c>
      <c r="AQ110" s="933"/>
      <c r="AR110" s="933"/>
      <c r="AS110" s="933"/>
      <c r="AT110" s="934"/>
      <c r="AU110" s="935" t="s">
        <v>73</v>
      </c>
      <c r="AV110" s="936"/>
      <c r="AW110" s="936"/>
      <c r="AX110" s="936"/>
      <c r="AY110" s="936"/>
      <c r="AZ110" s="958" t="s">
        <v>405</v>
      </c>
      <c r="BA110" s="926"/>
      <c r="BB110" s="926"/>
      <c r="BC110" s="926"/>
      <c r="BD110" s="926"/>
      <c r="BE110" s="926"/>
      <c r="BF110" s="926"/>
      <c r="BG110" s="926"/>
      <c r="BH110" s="926"/>
      <c r="BI110" s="926"/>
      <c r="BJ110" s="926"/>
      <c r="BK110" s="926"/>
      <c r="BL110" s="926"/>
      <c r="BM110" s="926"/>
      <c r="BN110" s="926"/>
      <c r="BO110" s="926"/>
      <c r="BP110" s="927"/>
      <c r="BQ110" s="959">
        <v>28302262</v>
      </c>
      <c r="BR110" s="960"/>
      <c r="BS110" s="960"/>
      <c r="BT110" s="960"/>
      <c r="BU110" s="960"/>
      <c r="BV110" s="960">
        <v>28227912</v>
      </c>
      <c r="BW110" s="960"/>
      <c r="BX110" s="960"/>
      <c r="BY110" s="960"/>
      <c r="BZ110" s="960"/>
      <c r="CA110" s="960">
        <v>28366017</v>
      </c>
      <c r="CB110" s="960"/>
      <c r="CC110" s="960"/>
      <c r="CD110" s="960"/>
      <c r="CE110" s="960"/>
      <c r="CF110" s="973">
        <v>194.9</v>
      </c>
      <c r="CG110" s="974"/>
      <c r="CH110" s="974"/>
      <c r="CI110" s="974"/>
      <c r="CJ110" s="974"/>
      <c r="CK110" s="975" t="s">
        <v>406</v>
      </c>
      <c r="CL110" s="976"/>
      <c r="CM110" s="958" t="s">
        <v>407</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408</v>
      </c>
      <c r="DH110" s="960"/>
      <c r="DI110" s="960"/>
      <c r="DJ110" s="960"/>
      <c r="DK110" s="960"/>
      <c r="DL110" s="960" t="s">
        <v>408</v>
      </c>
      <c r="DM110" s="960"/>
      <c r="DN110" s="960"/>
      <c r="DO110" s="960"/>
      <c r="DP110" s="960"/>
      <c r="DQ110" s="960" t="s">
        <v>408</v>
      </c>
      <c r="DR110" s="960"/>
      <c r="DS110" s="960"/>
      <c r="DT110" s="960"/>
      <c r="DU110" s="960"/>
      <c r="DV110" s="961" t="s">
        <v>409</v>
      </c>
      <c r="DW110" s="961"/>
      <c r="DX110" s="961"/>
      <c r="DY110" s="961"/>
      <c r="DZ110" s="962"/>
    </row>
    <row r="111" spans="1:131" s="226" customFormat="1" ht="26.25" customHeight="1" x14ac:dyDescent="0.15">
      <c r="A111" s="963" t="s">
        <v>410</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409</v>
      </c>
      <c r="AB111" s="967"/>
      <c r="AC111" s="967"/>
      <c r="AD111" s="967"/>
      <c r="AE111" s="968"/>
      <c r="AF111" s="969" t="s">
        <v>409</v>
      </c>
      <c r="AG111" s="967"/>
      <c r="AH111" s="967"/>
      <c r="AI111" s="967"/>
      <c r="AJ111" s="968"/>
      <c r="AK111" s="969" t="s">
        <v>409</v>
      </c>
      <c r="AL111" s="967"/>
      <c r="AM111" s="967"/>
      <c r="AN111" s="967"/>
      <c r="AO111" s="968"/>
      <c r="AP111" s="970" t="s">
        <v>409</v>
      </c>
      <c r="AQ111" s="971"/>
      <c r="AR111" s="971"/>
      <c r="AS111" s="971"/>
      <c r="AT111" s="972"/>
      <c r="AU111" s="937"/>
      <c r="AV111" s="938"/>
      <c r="AW111" s="938"/>
      <c r="AX111" s="938"/>
      <c r="AY111" s="938"/>
      <c r="AZ111" s="951" t="s">
        <v>411</v>
      </c>
      <c r="BA111" s="952"/>
      <c r="BB111" s="952"/>
      <c r="BC111" s="952"/>
      <c r="BD111" s="952"/>
      <c r="BE111" s="952"/>
      <c r="BF111" s="952"/>
      <c r="BG111" s="952"/>
      <c r="BH111" s="952"/>
      <c r="BI111" s="952"/>
      <c r="BJ111" s="952"/>
      <c r="BK111" s="952"/>
      <c r="BL111" s="952"/>
      <c r="BM111" s="952"/>
      <c r="BN111" s="952"/>
      <c r="BO111" s="952"/>
      <c r="BP111" s="953"/>
      <c r="BQ111" s="954">
        <v>7599431</v>
      </c>
      <c r="BR111" s="955"/>
      <c r="BS111" s="955"/>
      <c r="BT111" s="955"/>
      <c r="BU111" s="955"/>
      <c r="BV111" s="955">
        <v>6999491</v>
      </c>
      <c r="BW111" s="955"/>
      <c r="BX111" s="955"/>
      <c r="BY111" s="955"/>
      <c r="BZ111" s="955"/>
      <c r="CA111" s="955">
        <v>6123396</v>
      </c>
      <c r="CB111" s="955"/>
      <c r="CC111" s="955"/>
      <c r="CD111" s="955"/>
      <c r="CE111" s="955"/>
      <c r="CF111" s="949">
        <v>42.1</v>
      </c>
      <c r="CG111" s="950"/>
      <c r="CH111" s="950"/>
      <c r="CI111" s="950"/>
      <c r="CJ111" s="950"/>
      <c r="CK111" s="977"/>
      <c r="CL111" s="978"/>
      <c r="CM111" s="951" t="s">
        <v>412</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129</v>
      </c>
      <c r="DH111" s="955"/>
      <c r="DI111" s="955"/>
      <c r="DJ111" s="955"/>
      <c r="DK111" s="955"/>
      <c r="DL111" s="955" t="s">
        <v>129</v>
      </c>
      <c r="DM111" s="955"/>
      <c r="DN111" s="955"/>
      <c r="DO111" s="955"/>
      <c r="DP111" s="955"/>
      <c r="DQ111" s="955" t="s">
        <v>129</v>
      </c>
      <c r="DR111" s="955"/>
      <c r="DS111" s="955"/>
      <c r="DT111" s="955"/>
      <c r="DU111" s="955"/>
      <c r="DV111" s="956" t="s">
        <v>129</v>
      </c>
      <c r="DW111" s="956"/>
      <c r="DX111" s="956"/>
      <c r="DY111" s="956"/>
      <c r="DZ111" s="957"/>
    </row>
    <row r="112" spans="1:131" s="226" customFormat="1" ht="26.25" customHeight="1" x14ac:dyDescent="0.15">
      <c r="A112" s="981" t="s">
        <v>413</v>
      </c>
      <c r="B112" s="982"/>
      <c r="C112" s="952" t="s">
        <v>414</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409</v>
      </c>
      <c r="AB112" s="988"/>
      <c r="AC112" s="988"/>
      <c r="AD112" s="988"/>
      <c r="AE112" s="989"/>
      <c r="AF112" s="990" t="s">
        <v>129</v>
      </c>
      <c r="AG112" s="988"/>
      <c r="AH112" s="988"/>
      <c r="AI112" s="988"/>
      <c r="AJ112" s="989"/>
      <c r="AK112" s="990" t="s">
        <v>409</v>
      </c>
      <c r="AL112" s="988"/>
      <c r="AM112" s="988"/>
      <c r="AN112" s="988"/>
      <c r="AO112" s="989"/>
      <c r="AP112" s="991" t="s">
        <v>409</v>
      </c>
      <c r="AQ112" s="992"/>
      <c r="AR112" s="992"/>
      <c r="AS112" s="992"/>
      <c r="AT112" s="993"/>
      <c r="AU112" s="937"/>
      <c r="AV112" s="938"/>
      <c r="AW112" s="938"/>
      <c r="AX112" s="938"/>
      <c r="AY112" s="938"/>
      <c r="AZ112" s="951" t="s">
        <v>415</v>
      </c>
      <c r="BA112" s="952"/>
      <c r="BB112" s="952"/>
      <c r="BC112" s="952"/>
      <c r="BD112" s="952"/>
      <c r="BE112" s="952"/>
      <c r="BF112" s="952"/>
      <c r="BG112" s="952"/>
      <c r="BH112" s="952"/>
      <c r="BI112" s="952"/>
      <c r="BJ112" s="952"/>
      <c r="BK112" s="952"/>
      <c r="BL112" s="952"/>
      <c r="BM112" s="952"/>
      <c r="BN112" s="952"/>
      <c r="BO112" s="952"/>
      <c r="BP112" s="953"/>
      <c r="BQ112" s="954">
        <v>798093</v>
      </c>
      <c r="BR112" s="955"/>
      <c r="BS112" s="955"/>
      <c r="BT112" s="955"/>
      <c r="BU112" s="955"/>
      <c r="BV112" s="955">
        <v>704611</v>
      </c>
      <c r="BW112" s="955"/>
      <c r="BX112" s="955"/>
      <c r="BY112" s="955"/>
      <c r="BZ112" s="955"/>
      <c r="CA112" s="955">
        <v>664529</v>
      </c>
      <c r="CB112" s="955"/>
      <c r="CC112" s="955"/>
      <c r="CD112" s="955"/>
      <c r="CE112" s="955"/>
      <c r="CF112" s="949">
        <v>4.5999999999999996</v>
      </c>
      <c r="CG112" s="950"/>
      <c r="CH112" s="950"/>
      <c r="CI112" s="950"/>
      <c r="CJ112" s="950"/>
      <c r="CK112" s="977"/>
      <c r="CL112" s="978"/>
      <c r="CM112" s="951" t="s">
        <v>416</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409</v>
      </c>
      <c r="DH112" s="955"/>
      <c r="DI112" s="955"/>
      <c r="DJ112" s="955"/>
      <c r="DK112" s="955"/>
      <c r="DL112" s="955" t="s">
        <v>409</v>
      </c>
      <c r="DM112" s="955"/>
      <c r="DN112" s="955"/>
      <c r="DO112" s="955"/>
      <c r="DP112" s="955"/>
      <c r="DQ112" s="955" t="s">
        <v>409</v>
      </c>
      <c r="DR112" s="955"/>
      <c r="DS112" s="955"/>
      <c r="DT112" s="955"/>
      <c r="DU112" s="955"/>
      <c r="DV112" s="956" t="s">
        <v>409</v>
      </c>
      <c r="DW112" s="956"/>
      <c r="DX112" s="956"/>
      <c r="DY112" s="956"/>
      <c r="DZ112" s="957"/>
    </row>
    <row r="113" spans="1:130" s="226" customFormat="1" ht="26.25" customHeight="1" x14ac:dyDescent="0.15">
      <c r="A113" s="983"/>
      <c r="B113" s="984"/>
      <c r="C113" s="952" t="s">
        <v>417</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68978</v>
      </c>
      <c r="AB113" s="967"/>
      <c r="AC113" s="967"/>
      <c r="AD113" s="967"/>
      <c r="AE113" s="968"/>
      <c r="AF113" s="969">
        <v>73761</v>
      </c>
      <c r="AG113" s="967"/>
      <c r="AH113" s="967"/>
      <c r="AI113" s="967"/>
      <c r="AJ113" s="968"/>
      <c r="AK113" s="969">
        <v>78131</v>
      </c>
      <c r="AL113" s="967"/>
      <c r="AM113" s="967"/>
      <c r="AN113" s="967"/>
      <c r="AO113" s="968"/>
      <c r="AP113" s="970">
        <v>0.5</v>
      </c>
      <c r="AQ113" s="971"/>
      <c r="AR113" s="971"/>
      <c r="AS113" s="971"/>
      <c r="AT113" s="972"/>
      <c r="AU113" s="937"/>
      <c r="AV113" s="938"/>
      <c r="AW113" s="938"/>
      <c r="AX113" s="938"/>
      <c r="AY113" s="938"/>
      <c r="AZ113" s="951" t="s">
        <v>418</v>
      </c>
      <c r="BA113" s="952"/>
      <c r="BB113" s="952"/>
      <c r="BC113" s="952"/>
      <c r="BD113" s="952"/>
      <c r="BE113" s="952"/>
      <c r="BF113" s="952"/>
      <c r="BG113" s="952"/>
      <c r="BH113" s="952"/>
      <c r="BI113" s="952"/>
      <c r="BJ113" s="952"/>
      <c r="BK113" s="952"/>
      <c r="BL113" s="952"/>
      <c r="BM113" s="952"/>
      <c r="BN113" s="952"/>
      <c r="BO113" s="952"/>
      <c r="BP113" s="953"/>
      <c r="BQ113" s="954">
        <v>4742211</v>
      </c>
      <c r="BR113" s="955"/>
      <c r="BS113" s="955"/>
      <c r="BT113" s="955"/>
      <c r="BU113" s="955"/>
      <c r="BV113" s="955">
        <v>4346288</v>
      </c>
      <c r="BW113" s="955"/>
      <c r="BX113" s="955"/>
      <c r="BY113" s="955"/>
      <c r="BZ113" s="955"/>
      <c r="CA113" s="955">
        <v>3940318</v>
      </c>
      <c r="CB113" s="955"/>
      <c r="CC113" s="955"/>
      <c r="CD113" s="955"/>
      <c r="CE113" s="955"/>
      <c r="CF113" s="949">
        <v>27.1</v>
      </c>
      <c r="CG113" s="950"/>
      <c r="CH113" s="950"/>
      <c r="CI113" s="950"/>
      <c r="CJ113" s="950"/>
      <c r="CK113" s="977"/>
      <c r="CL113" s="978"/>
      <c r="CM113" s="951" t="s">
        <v>419</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409</v>
      </c>
      <c r="DH113" s="988"/>
      <c r="DI113" s="988"/>
      <c r="DJ113" s="988"/>
      <c r="DK113" s="989"/>
      <c r="DL113" s="990" t="s">
        <v>409</v>
      </c>
      <c r="DM113" s="988"/>
      <c r="DN113" s="988"/>
      <c r="DO113" s="988"/>
      <c r="DP113" s="989"/>
      <c r="DQ113" s="990" t="s">
        <v>409</v>
      </c>
      <c r="DR113" s="988"/>
      <c r="DS113" s="988"/>
      <c r="DT113" s="988"/>
      <c r="DU113" s="989"/>
      <c r="DV113" s="991" t="s">
        <v>409</v>
      </c>
      <c r="DW113" s="992"/>
      <c r="DX113" s="992"/>
      <c r="DY113" s="992"/>
      <c r="DZ113" s="993"/>
    </row>
    <row r="114" spans="1:130" s="226" customFormat="1" ht="26.25" customHeight="1" x14ac:dyDescent="0.15">
      <c r="A114" s="983"/>
      <c r="B114" s="984"/>
      <c r="C114" s="952" t="s">
        <v>420</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389410</v>
      </c>
      <c r="AB114" s="988"/>
      <c r="AC114" s="988"/>
      <c r="AD114" s="988"/>
      <c r="AE114" s="989"/>
      <c r="AF114" s="990">
        <v>380811</v>
      </c>
      <c r="AG114" s="988"/>
      <c r="AH114" s="988"/>
      <c r="AI114" s="988"/>
      <c r="AJ114" s="989"/>
      <c r="AK114" s="990">
        <v>401564</v>
      </c>
      <c r="AL114" s="988"/>
      <c r="AM114" s="988"/>
      <c r="AN114" s="988"/>
      <c r="AO114" s="989"/>
      <c r="AP114" s="991">
        <v>2.8</v>
      </c>
      <c r="AQ114" s="992"/>
      <c r="AR114" s="992"/>
      <c r="AS114" s="992"/>
      <c r="AT114" s="993"/>
      <c r="AU114" s="937"/>
      <c r="AV114" s="938"/>
      <c r="AW114" s="938"/>
      <c r="AX114" s="938"/>
      <c r="AY114" s="938"/>
      <c r="AZ114" s="951" t="s">
        <v>421</v>
      </c>
      <c r="BA114" s="952"/>
      <c r="BB114" s="952"/>
      <c r="BC114" s="952"/>
      <c r="BD114" s="952"/>
      <c r="BE114" s="952"/>
      <c r="BF114" s="952"/>
      <c r="BG114" s="952"/>
      <c r="BH114" s="952"/>
      <c r="BI114" s="952"/>
      <c r="BJ114" s="952"/>
      <c r="BK114" s="952"/>
      <c r="BL114" s="952"/>
      <c r="BM114" s="952"/>
      <c r="BN114" s="952"/>
      <c r="BO114" s="952"/>
      <c r="BP114" s="953"/>
      <c r="BQ114" s="954">
        <v>3563470</v>
      </c>
      <c r="BR114" s="955"/>
      <c r="BS114" s="955"/>
      <c r="BT114" s="955"/>
      <c r="BU114" s="955"/>
      <c r="BV114" s="955">
        <v>3695493</v>
      </c>
      <c r="BW114" s="955"/>
      <c r="BX114" s="955"/>
      <c r="BY114" s="955"/>
      <c r="BZ114" s="955"/>
      <c r="CA114" s="955">
        <v>3982268</v>
      </c>
      <c r="CB114" s="955"/>
      <c r="CC114" s="955"/>
      <c r="CD114" s="955"/>
      <c r="CE114" s="955"/>
      <c r="CF114" s="949">
        <v>27.4</v>
      </c>
      <c r="CG114" s="950"/>
      <c r="CH114" s="950"/>
      <c r="CI114" s="950"/>
      <c r="CJ114" s="950"/>
      <c r="CK114" s="977"/>
      <c r="CL114" s="978"/>
      <c r="CM114" s="951" t="s">
        <v>422</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409</v>
      </c>
      <c r="DH114" s="988"/>
      <c r="DI114" s="988"/>
      <c r="DJ114" s="988"/>
      <c r="DK114" s="989"/>
      <c r="DL114" s="990" t="s">
        <v>129</v>
      </c>
      <c r="DM114" s="988"/>
      <c r="DN114" s="988"/>
      <c r="DO114" s="988"/>
      <c r="DP114" s="989"/>
      <c r="DQ114" s="990" t="s">
        <v>409</v>
      </c>
      <c r="DR114" s="988"/>
      <c r="DS114" s="988"/>
      <c r="DT114" s="988"/>
      <c r="DU114" s="989"/>
      <c r="DV114" s="991" t="s">
        <v>409</v>
      </c>
      <c r="DW114" s="992"/>
      <c r="DX114" s="992"/>
      <c r="DY114" s="992"/>
      <c r="DZ114" s="993"/>
    </row>
    <row r="115" spans="1:130" s="226" customFormat="1" ht="26.25" customHeight="1" x14ac:dyDescent="0.15">
      <c r="A115" s="983"/>
      <c r="B115" s="984"/>
      <c r="C115" s="952" t="s">
        <v>423</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409</v>
      </c>
      <c r="AB115" s="967"/>
      <c r="AC115" s="967"/>
      <c r="AD115" s="967"/>
      <c r="AE115" s="968"/>
      <c r="AF115" s="969" t="s">
        <v>409</v>
      </c>
      <c r="AG115" s="967"/>
      <c r="AH115" s="967"/>
      <c r="AI115" s="967"/>
      <c r="AJ115" s="968"/>
      <c r="AK115" s="969" t="s">
        <v>409</v>
      </c>
      <c r="AL115" s="967"/>
      <c r="AM115" s="967"/>
      <c r="AN115" s="967"/>
      <c r="AO115" s="968"/>
      <c r="AP115" s="970" t="s">
        <v>409</v>
      </c>
      <c r="AQ115" s="971"/>
      <c r="AR115" s="971"/>
      <c r="AS115" s="971"/>
      <c r="AT115" s="972"/>
      <c r="AU115" s="937"/>
      <c r="AV115" s="938"/>
      <c r="AW115" s="938"/>
      <c r="AX115" s="938"/>
      <c r="AY115" s="938"/>
      <c r="AZ115" s="951" t="s">
        <v>424</v>
      </c>
      <c r="BA115" s="952"/>
      <c r="BB115" s="952"/>
      <c r="BC115" s="952"/>
      <c r="BD115" s="952"/>
      <c r="BE115" s="952"/>
      <c r="BF115" s="952"/>
      <c r="BG115" s="952"/>
      <c r="BH115" s="952"/>
      <c r="BI115" s="952"/>
      <c r="BJ115" s="952"/>
      <c r="BK115" s="952"/>
      <c r="BL115" s="952"/>
      <c r="BM115" s="952"/>
      <c r="BN115" s="952"/>
      <c r="BO115" s="952"/>
      <c r="BP115" s="953"/>
      <c r="BQ115" s="954" t="s">
        <v>409</v>
      </c>
      <c r="BR115" s="955"/>
      <c r="BS115" s="955"/>
      <c r="BT115" s="955"/>
      <c r="BU115" s="955"/>
      <c r="BV115" s="955" t="s">
        <v>409</v>
      </c>
      <c r="BW115" s="955"/>
      <c r="BX115" s="955"/>
      <c r="BY115" s="955"/>
      <c r="BZ115" s="955"/>
      <c r="CA115" s="955" t="s">
        <v>409</v>
      </c>
      <c r="CB115" s="955"/>
      <c r="CC115" s="955"/>
      <c r="CD115" s="955"/>
      <c r="CE115" s="955"/>
      <c r="CF115" s="949" t="s">
        <v>409</v>
      </c>
      <c r="CG115" s="950"/>
      <c r="CH115" s="950"/>
      <c r="CI115" s="950"/>
      <c r="CJ115" s="950"/>
      <c r="CK115" s="977"/>
      <c r="CL115" s="978"/>
      <c r="CM115" s="951" t="s">
        <v>425</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v>7599431</v>
      </c>
      <c r="DH115" s="988"/>
      <c r="DI115" s="988"/>
      <c r="DJ115" s="988"/>
      <c r="DK115" s="989"/>
      <c r="DL115" s="990">
        <v>6999491</v>
      </c>
      <c r="DM115" s="988"/>
      <c r="DN115" s="988"/>
      <c r="DO115" s="988"/>
      <c r="DP115" s="989"/>
      <c r="DQ115" s="990">
        <v>6123396</v>
      </c>
      <c r="DR115" s="988"/>
      <c r="DS115" s="988"/>
      <c r="DT115" s="988"/>
      <c r="DU115" s="989"/>
      <c r="DV115" s="991">
        <v>42.1</v>
      </c>
      <c r="DW115" s="992"/>
      <c r="DX115" s="992"/>
      <c r="DY115" s="992"/>
      <c r="DZ115" s="993"/>
    </row>
    <row r="116" spans="1:130" s="226" customFormat="1" ht="26.25" customHeight="1" x14ac:dyDescent="0.15">
      <c r="A116" s="985"/>
      <c r="B116" s="986"/>
      <c r="C116" s="994" t="s">
        <v>426</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409</v>
      </c>
      <c r="AB116" s="988"/>
      <c r="AC116" s="988"/>
      <c r="AD116" s="988"/>
      <c r="AE116" s="989"/>
      <c r="AF116" s="990" t="s">
        <v>409</v>
      </c>
      <c r="AG116" s="988"/>
      <c r="AH116" s="988"/>
      <c r="AI116" s="988"/>
      <c r="AJ116" s="989"/>
      <c r="AK116" s="990" t="s">
        <v>129</v>
      </c>
      <c r="AL116" s="988"/>
      <c r="AM116" s="988"/>
      <c r="AN116" s="988"/>
      <c r="AO116" s="989"/>
      <c r="AP116" s="991" t="s">
        <v>129</v>
      </c>
      <c r="AQ116" s="992"/>
      <c r="AR116" s="992"/>
      <c r="AS116" s="992"/>
      <c r="AT116" s="993"/>
      <c r="AU116" s="937"/>
      <c r="AV116" s="938"/>
      <c r="AW116" s="938"/>
      <c r="AX116" s="938"/>
      <c r="AY116" s="938"/>
      <c r="AZ116" s="996" t="s">
        <v>427</v>
      </c>
      <c r="BA116" s="997"/>
      <c r="BB116" s="997"/>
      <c r="BC116" s="997"/>
      <c r="BD116" s="997"/>
      <c r="BE116" s="997"/>
      <c r="BF116" s="997"/>
      <c r="BG116" s="997"/>
      <c r="BH116" s="997"/>
      <c r="BI116" s="997"/>
      <c r="BJ116" s="997"/>
      <c r="BK116" s="997"/>
      <c r="BL116" s="997"/>
      <c r="BM116" s="997"/>
      <c r="BN116" s="997"/>
      <c r="BO116" s="997"/>
      <c r="BP116" s="998"/>
      <c r="BQ116" s="954" t="s">
        <v>409</v>
      </c>
      <c r="BR116" s="955"/>
      <c r="BS116" s="955"/>
      <c r="BT116" s="955"/>
      <c r="BU116" s="955"/>
      <c r="BV116" s="955" t="s">
        <v>409</v>
      </c>
      <c r="BW116" s="955"/>
      <c r="BX116" s="955"/>
      <c r="BY116" s="955"/>
      <c r="BZ116" s="955"/>
      <c r="CA116" s="955" t="s">
        <v>409</v>
      </c>
      <c r="CB116" s="955"/>
      <c r="CC116" s="955"/>
      <c r="CD116" s="955"/>
      <c r="CE116" s="955"/>
      <c r="CF116" s="949" t="s">
        <v>409</v>
      </c>
      <c r="CG116" s="950"/>
      <c r="CH116" s="950"/>
      <c r="CI116" s="950"/>
      <c r="CJ116" s="950"/>
      <c r="CK116" s="977"/>
      <c r="CL116" s="978"/>
      <c r="CM116" s="951" t="s">
        <v>428</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409</v>
      </c>
      <c r="DH116" s="988"/>
      <c r="DI116" s="988"/>
      <c r="DJ116" s="988"/>
      <c r="DK116" s="989"/>
      <c r="DL116" s="990" t="s">
        <v>409</v>
      </c>
      <c r="DM116" s="988"/>
      <c r="DN116" s="988"/>
      <c r="DO116" s="988"/>
      <c r="DP116" s="989"/>
      <c r="DQ116" s="990" t="s">
        <v>409</v>
      </c>
      <c r="DR116" s="988"/>
      <c r="DS116" s="988"/>
      <c r="DT116" s="988"/>
      <c r="DU116" s="989"/>
      <c r="DV116" s="991" t="s">
        <v>409</v>
      </c>
      <c r="DW116" s="992"/>
      <c r="DX116" s="992"/>
      <c r="DY116" s="992"/>
      <c r="DZ116" s="993"/>
    </row>
    <row r="117" spans="1:130" s="226" customFormat="1" ht="26.25" customHeight="1" x14ac:dyDescent="0.15">
      <c r="A117" s="941" t="s">
        <v>187</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429</v>
      </c>
      <c r="Z117" s="923"/>
      <c r="AA117" s="1007">
        <v>3379553</v>
      </c>
      <c r="AB117" s="1008"/>
      <c r="AC117" s="1008"/>
      <c r="AD117" s="1008"/>
      <c r="AE117" s="1009"/>
      <c r="AF117" s="1010">
        <v>3384946</v>
      </c>
      <c r="AG117" s="1008"/>
      <c r="AH117" s="1008"/>
      <c r="AI117" s="1008"/>
      <c r="AJ117" s="1009"/>
      <c r="AK117" s="1010">
        <v>3143422</v>
      </c>
      <c r="AL117" s="1008"/>
      <c r="AM117" s="1008"/>
      <c r="AN117" s="1008"/>
      <c r="AO117" s="1009"/>
      <c r="AP117" s="1011"/>
      <c r="AQ117" s="1012"/>
      <c r="AR117" s="1012"/>
      <c r="AS117" s="1012"/>
      <c r="AT117" s="1013"/>
      <c r="AU117" s="937"/>
      <c r="AV117" s="938"/>
      <c r="AW117" s="938"/>
      <c r="AX117" s="938"/>
      <c r="AY117" s="938"/>
      <c r="AZ117" s="1003" t="s">
        <v>430</v>
      </c>
      <c r="BA117" s="1004"/>
      <c r="BB117" s="1004"/>
      <c r="BC117" s="1004"/>
      <c r="BD117" s="1004"/>
      <c r="BE117" s="1004"/>
      <c r="BF117" s="1004"/>
      <c r="BG117" s="1004"/>
      <c r="BH117" s="1004"/>
      <c r="BI117" s="1004"/>
      <c r="BJ117" s="1004"/>
      <c r="BK117" s="1004"/>
      <c r="BL117" s="1004"/>
      <c r="BM117" s="1004"/>
      <c r="BN117" s="1004"/>
      <c r="BO117" s="1004"/>
      <c r="BP117" s="1005"/>
      <c r="BQ117" s="954" t="s">
        <v>129</v>
      </c>
      <c r="BR117" s="955"/>
      <c r="BS117" s="955"/>
      <c r="BT117" s="955"/>
      <c r="BU117" s="955"/>
      <c r="BV117" s="955" t="s">
        <v>129</v>
      </c>
      <c r="BW117" s="955"/>
      <c r="BX117" s="955"/>
      <c r="BY117" s="955"/>
      <c r="BZ117" s="955"/>
      <c r="CA117" s="955" t="s">
        <v>129</v>
      </c>
      <c r="CB117" s="955"/>
      <c r="CC117" s="955"/>
      <c r="CD117" s="955"/>
      <c r="CE117" s="955"/>
      <c r="CF117" s="949" t="s">
        <v>129</v>
      </c>
      <c r="CG117" s="950"/>
      <c r="CH117" s="950"/>
      <c r="CI117" s="950"/>
      <c r="CJ117" s="950"/>
      <c r="CK117" s="977"/>
      <c r="CL117" s="978"/>
      <c r="CM117" s="951" t="s">
        <v>431</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129</v>
      </c>
      <c r="DH117" s="988"/>
      <c r="DI117" s="988"/>
      <c r="DJ117" s="988"/>
      <c r="DK117" s="989"/>
      <c r="DL117" s="990" t="s">
        <v>129</v>
      </c>
      <c r="DM117" s="988"/>
      <c r="DN117" s="988"/>
      <c r="DO117" s="988"/>
      <c r="DP117" s="989"/>
      <c r="DQ117" s="990" t="s">
        <v>129</v>
      </c>
      <c r="DR117" s="988"/>
      <c r="DS117" s="988"/>
      <c r="DT117" s="988"/>
      <c r="DU117" s="989"/>
      <c r="DV117" s="991" t="s">
        <v>129</v>
      </c>
      <c r="DW117" s="992"/>
      <c r="DX117" s="992"/>
      <c r="DY117" s="992"/>
      <c r="DZ117" s="993"/>
    </row>
    <row r="118" spans="1:130" s="226" customFormat="1" ht="26.25" customHeight="1" x14ac:dyDescent="0.15">
      <c r="A118" s="941" t="s">
        <v>403</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400</v>
      </c>
      <c r="AB118" s="922"/>
      <c r="AC118" s="922"/>
      <c r="AD118" s="922"/>
      <c r="AE118" s="923"/>
      <c r="AF118" s="921" t="s">
        <v>401</v>
      </c>
      <c r="AG118" s="922"/>
      <c r="AH118" s="922"/>
      <c r="AI118" s="922"/>
      <c r="AJ118" s="923"/>
      <c r="AK118" s="921" t="s">
        <v>288</v>
      </c>
      <c r="AL118" s="922"/>
      <c r="AM118" s="922"/>
      <c r="AN118" s="922"/>
      <c r="AO118" s="923"/>
      <c r="AP118" s="999" t="s">
        <v>402</v>
      </c>
      <c r="AQ118" s="1000"/>
      <c r="AR118" s="1000"/>
      <c r="AS118" s="1000"/>
      <c r="AT118" s="1001"/>
      <c r="AU118" s="937"/>
      <c r="AV118" s="938"/>
      <c r="AW118" s="938"/>
      <c r="AX118" s="938"/>
      <c r="AY118" s="938"/>
      <c r="AZ118" s="1002" t="s">
        <v>432</v>
      </c>
      <c r="BA118" s="994"/>
      <c r="BB118" s="994"/>
      <c r="BC118" s="994"/>
      <c r="BD118" s="994"/>
      <c r="BE118" s="994"/>
      <c r="BF118" s="994"/>
      <c r="BG118" s="994"/>
      <c r="BH118" s="994"/>
      <c r="BI118" s="994"/>
      <c r="BJ118" s="994"/>
      <c r="BK118" s="994"/>
      <c r="BL118" s="994"/>
      <c r="BM118" s="994"/>
      <c r="BN118" s="994"/>
      <c r="BO118" s="994"/>
      <c r="BP118" s="995"/>
      <c r="BQ118" s="1028" t="s">
        <v>129</v>
      </c>
      <c r="BR118" s="1029"/>
      <c r="BS118" s="1029"/>
      <c r="BT118" s="1029"/>
      <c r="BU118" s="1029"/>
      <c r="BV118" s="1029" t="s">
        <v>129</v>
      </c>
      <c r="BW118" s="1029"/>
      <c r="BX118" s="1029"/>
      <c r="BY118" s="1029"/>
      <c r="BZ118" s="1029"/>
      <c r="CA118" s="1029" t="s">
        <v>129</v>
      </c>
      <c r="CB118" s="1029"/>
      <c r="CC118" s="1029"/>
      <c r="CD118" s="1029"/>
      <c r="CE118" s="1029"/>
      <c r="CF118" s="949" t="s">
        <v>129</v>
      </c>
      <c r="CG118" s="950"/>
      <c r="CH118" s="950"/>
      <c r="CI118" s="950"/>
      <c r="CJ118" s="950"/>
      <c r="CK118" s="977"/>
      <c r="CL118" s="978"/>
      <c r="CM118" s="951" t="s">
        <v>433</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129</v>
      </c>
      <c r="DH118" s="988"/>
      <c r="DI118" s="988"/>
      <c r="DJ118" s="988"/>
      <c r="DK118" s="989"/>
      <c r="DL118" s="990" t="s">
        <v>129</v>
      </c>
      <c r="DM118" s="988"/>
      <c r="DN118" s="988"/>
      <c r="DO118" s="988"/>
      <c r="DP118" s="989"/>
      <c r="DQ118" s="990" t="s">
        <v>129</v>
      </c>
      <c r="DR118" s="988"/>
      <c r="DS118" s="988"/>
      <c r="DT118" s="988"/>
      <c r="DU118" s="989"/>
      <c r="DV118" s="991" t="s">
        <v>129</v>
      </c>
      <c r="DW118" s="992"/>
      <c r="DX118" s="992"/>
      <c r="DY118" s="992"/>
      <c r="DZ118" s="993"/>
    </row>
    <row r="119" spans="1:130" s="226" customFormat="1" ht="26.25" customHeight="1" x14ac:dyDescent="0.15">
      <c r="A119" s="1085" t="s">
        <v>406</v>
      </c>
      <c r="B119" s="976"/>
      <c r="C119" s="958" t="s">
        <v>407</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129</v>
      </c>
      <c r="AB119" s="929"/>
      <c r="AC119" s="929"/>
      <c r="AD119" s="929"/>
      <c r="AE119" s="930"/>
      <c r="AF119" s="931" t="s">
        <v>129</v>
      </c>
      <c r="AG119" s="929"/>
      <c r="AH119" s="929"/>
      <c r="AI119" s="929"/>
      <c r="AJ119" s="930"/>
      <c r="AK119" s="931" t="s">
        <v>129</v>
      </c>
      <c r="AL119" s="929"/>
      <c r="AM119" s="929"/>
      <c r="AN119" s="929"/>
      <c r="AO119" s="930"/>
      <c r="AP119" s="932" t="s">
        <v>129</v>
      </c>
      <c r="AQ119" s="933"/>
      <c r="AR119" s="933"/>
      <c r="AS119" s="933"/>
      <c r="AT119" s="934"/>
      <c r="AU119" s="939"/>
      <c r="AV119" s="940"/>
      <c r="AW119" s="940"/>
      <c r="AX119" s="940"/>
      <c r="AY119" s="940"/>
      <c r="AZ119" s="247" t="s">
        <v>187</v>
      </c>
      <c r="BA119" s="247"/>
      <c r="BB119" s="247"/>
      <c r="BC119" s="247"/>
      <c r="BD119" s="247"/>
      <c r="BE119" s="247"/>
      <c r="BF119" s="247"/>
      <c r="BG119" s="247"/>
      <c r="BH119" s="247"/>
      <c r="BI119" s="247"/>
      <c r="BJ119" s="247"/>
      <c r="BK119" s="247"/>
      <c r="BL119" s="247"/>
      <c r="BM119" s="247"/>
      <c r="BN119" s="247"/>
      <c r="BO119" s="1006" t="s">
        <v>434</v>
      </c>
      <c r="BP119" s="1034"/>
      <c r="BQ119" s="1028">
        <v>45005467</v>
      </c>
      <c r="BR119" s="1029"/>
      <c r="BS119" s="1029"/>
      <c r="BT119" s="1029"/>
      <c r="BU119" s="1029"/>
      <c r="BV119" s="1029">
        <v>43973795</v>
      </c>
      <c r="BW119" s="1029"/>
      <c r="BX119" s="1029"/>
      <c r="BY119" s="1029"/>
      <c r="BZ119" s="1029"/>
      <c r="CA119" s="1029">
        <v>43076528</v>
      </c>
      <c r="CB119" s="1029"/>
      <c r="CC119" s="1029"/>
      <c r="CD119" s="1029"/>
      <c r="CE119" s="1029"/>
      <c r="CF119" s="1030"/>
      <c r="CG119" s="1031"/>
      <c r="CH119" s="1031"/>
      <c r="CI119" s="1031"/>
      <c r="CJ119" s="1032"/>
      <c r="CK119" s="979"/>
      <c r="CL119" s="980"/>
      <c r="CM119" s="1002" t="s">
        <v>435</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129</v>
      </c>
      <c r="DH119" s="1015"/>
      <c r="DI119" s="1015"/>
      <c r="DJ119" s="1015"/>
      <c r="DK119" s="1016"/>
      <c r="DL119" s="1014" t="s">
        <v>129</v>
      </c>
      <c r="DM119" s="1015"/>
      <c r="DN119" s="1015"/>
      <c r="DO119" s="1015"/>
      <c r="DP119" s="1016"/>
      <c r="DQ119" s="1014" t="s">
        <v>129</v>
      </c>
      <c r="DR119" s="1015"/>
      <c r="DS119" s="1015"/>
      <c r="DT119" s="1015"/>
      <c r="DU119" s="1016"/>
      <c r="DV119" s="1017" t="s">
        <v>129</v>
      </c>
      <c r="DW119" s="1018"/>
      <c r="DX119" s="1018"/>
      <c r="DY119" s="1018"/>
      <c r="DZ119" s="1019"/>
    </row>
    <row r="120" spans="1:130" s="226" customFormat="1" ht="26.25" customHeight="1" x14ac:dyDescent="0.15">
      <c r="A120" s="1086"/>
      <c r="B120" s="978"/>
      <c r="C120" s="951" t="s">
        <v>412</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129</v>
      </c>
      <c r="AB120" s="988"/>
      <c r="AC120" s="988"/>
      <c r="AD120" s="988"/>
      <c r="AE120" s="989"/>
      <c r="AF120" s="990" t="s">
        <v>129</v>
      </c>
      <c r="AG120" s="988"/>
      <c r="AH120" s="988"/>
      <c r="AI120" s="988"/>
      <c r="AJ120" s="989"/>
      <c r="AK120" s="990" t="s">
        <v>129</v>
      </c>
      <c r="AL120" s="988"/>
      <c r="AM120" s="988"/>
      <c r="AN120" s="988"/>
      <c r="AO120" s="989"/>
      <c r="AP120" s="991" t="s">
        <v>129</v>
      </c>
      <c r="AQ120" s="992"/>
      <c r="AR120" s="992"/>
      <c r="AS120" s="992"/>
      <c r="AT120" s="993"/>
      <c r="AU120" s="1020" t="s">
        <v>436</v>
      </c>
      <c r="AV120" s="1021"/>
      <c r="AW120" s="1021"/>
      <c r="AX120" s="1021"/>
      <c r="AY120" s="1022"/>
      <c r="AZ120" s="958" t="s">
        <v>437</v>
      </c>
      <c r="BA120" s="926"/>
      <c r="BB120" s="926"/>
      <c r="BC120" s="926"/>
      <c r="BD120" s="926"/>
      <c r="BE120" s="926"/>
      <c r="BF120" s="926"/>
      <c r="BG120" s="926"/>
      <c r="BH120" s="926"/>
      <c r="BI120" s="926"/>
      <c r="BJ120" s="926"/>
      <c r="BK120" s="926"/>
      <c r="BL120" s="926"/>
      <c r="BM120" s="926"/>
      <c r="BN120" s="926"/>
      <c r="BO120" s="926"/>
      <c r="BP120" s="927"/>
      <c r="BQ120" s="959">
        <v>7112026</v>
      </c>
      <c r="BR120" s="960"/>
      <c r="BS120" s="960"/>
      <c r="BT120" s="960"/>
      <c r="BU120" s="960"/>
      <c r="BV120" s="960">
        <v>7296531</v>
      </c>
      <c r="BW120" s="960"/>
      <c r="BX120" s="960"/>
      <c r="BY120" s="960"/>
      <c r="BZ120" s="960"/>
      <c r="CA120" s="960">
        <v>8225505</v>
      </c>
      <c r="CB120" s="960"/>
      <c r="CC120" s="960"/>
      <c r="CD120" s="960"/>
      <c r="CE120" s="960"/>
      <c r="CF120" s="973">
        <v>56.5</v>
      </c>
      <c r="CG120" s="974"/>
      <c r="CH120" s="974"/>
      <c r="CI120" s="974"/>
      <c r="CJ120" s="974"/>
      <c r="CK120" s="1035" t="s">
        <v>438</v>
      </c>
      <c r="CL120" s="1036"/>
      <c r="CM120" s="1036"/>
      <c r="CN120" s="1036"/>
      <c r="CO120" s="1037"/>
      <c r="CP120" s="1043" t="s">
        <v>383</v>
      </c>
      <c r="CQ120" s="1044"/>
      <c r="CR120" s="1044"/>
      <c r="CS120" s="1044"/>
      <c r="CT120" s="1044"/>
      <c r="CU120" s="1044"/>
      <c r="CV120" s="1044"/>
      <c r="CW120" s="1044"/>
      <c r="CX120" s="1044"/>
      <c r="CY120" s="1044"/>
      <c r="CZ120" s="1044"/>
      <c r="DA120" s="1044"/>
      <c r="DB120" s="1044"/>
      <c r="DC120" s="1044"/>
      <c r="DD120" s="1044"/>
      <c r="DE120" s="1044"/>
      <c r="DF120" s="1045"/>
      <c r="DG120" s="959">
        <v>705342</v>
      </c>
      <c r="DH120" s="960"/>
      <c r="DI120" s="960"/>
      <c r="DJ120" s="960"/>
      <c r="DK120" s="960"/>
      <c r="DL120" s="960">
        <v>574593</v>
      </c>
      <c r="DM120" s="960"/>
      <c r="DN120" s="960"/>
      <c r="DO120" s="960"/>
      <c r="DP120" s="960"/>
      <c r="DQ120" s="960">
        <v>458516</v>
      </c>
      <c r="DR120" s="960"/>
      <c r="DS120" s="960"/>
      <c r="DT120" s="960"/>
      <c r="DU120" s="960"/>
      <c r="DV120" s="961">
        <v>3.1</v>
      </c>
      <c r="DW120" s="961"/>
      <c r="DX120" s="961"/>
      <c r="DY120" s="961"/>
      <c r="DZ120" s="962"/>
    </row>
    <row r="121" spans="1:130" s="226" customFormat="1" ht="26.25" customHeight="1" x14ac:dyDescent="0.15">
      <c r="A121" s="1086"/>
      <c r="B121" s="978"/>
      <c r="C121" s="1003" t="s">
        <v>439</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129</v>
      </c>
      <c r="AB121" s="988"/>
      <c r="AC121" s="988"/>
      <c r="AD121" s="988"/>
      <c r="AE121" s="989"/>
      <c r="AF121" s="990" t="s">
        <v>129</v>
      </c>
      <c r="AG121" s="988"/>
      <c r="AH121" s="988"/>
      <c r="AI121" s="988"/>
      <c r="AJ121" s="989"/>
      <c r="AK121" s="990" t="s">
        <v>129</v>
      </c>
      <c r="AL121" s="988"/>
      <c r="AM121" s="988"/>
      <c r="AN121" s="988"/>
      <c r="AO121" s="989"/>
      <c r="AP121" s="991" t="s">
        <v>129</v>
      </c>
      <c r="AQ121" s="992"/>
      <c r="AR121" s="992"/>
      <c r="AS121" s="992"/>
      <c r="AT121" s="993"/>
      <c r="AU121" s="1023"/>
      <c r="AV121" s="1024"/>
      <c r="AW121" s="1024"/>
      <c r="AX121" s="1024"/>
      <c r="AY121" s="1025"/>
      <c r="AZ121" s="951" t="s">
        <v>440</v>
      </c>
      <c r="BA121" s="952"/>
      <c r="BB121" s="952"/>
      <c r="BC121" s="952"/>
      <c r="BD121" s="952"/>
      <c r="BE121" s="952"/>
      <c r="BF121" s="952"/>
      <c r="BG121" s="952"/>
      <c r="BH121" s="952"/>
      <c r="BI121" s="952"/>
      <c r="BJ121" s="952"/>
      <c r="BK121" s="952"/>
      <c r="BL121" s="952"/>
      <c r="BM121" s="952"/>
      <c r="BN121" s="952"/>
      <c r="BO121" s="952"/>
      <c r="BP121" s="953"/>
      <c r="BQ121" s="954">
        <v>7441764</v>
      </c>
      <c r="BR121" s="955"/>
      <c r="BS121" s="955"/>
      <c r="BT121" s="955"/>
      <c r="BU121" s="955"/>
      <c r="BV121" s="955">
        <v>8220901</v>
      </c>
      <c r="BW121" s="955"/>
      <c r="BX121" s="955"/>
      <c r="BY121" s="955"/>
      <c r="BZ121" s="955"/>
      <c r="CA121" s="955">
        <v>8198908</v>
      </c>
      <c r="CB121" s="955"/>
      <c r="CC121" s="955"/>
      <c r="CD121" s="955"/>
      <c r="CE121" s="955"/>
      <c r="CF121" s="949">
        <v>56.3</v>
      </c>
      <c r="CG121" s="950"/>
      <c r="CH121" s="950"/>
      <c r="CI121" s="950"/>
      <c r="CJ121" s="950"/>
      <c r="CK121" s="1038"/>
      <c r="CL121" s="1039"/>
      <c r="CM121" s="1039"/>
      <c r="CN121" s="1039"/>
      <c r="CO121" s="1040"/>
      <c r="CP121" s="1048" t="s">
        <v>381</v>
      </c>
      <c r="CQ121" s="1049"/>
      <c r="CR121" s="1049"/>
      <c r="CS121" s="1049"/>
      <c r="CT121" s="1049"/>
      <c r="CU121" s="1049"/>
      <c r="CV121" s="1049"/>
      <c r="CW121" s="1049"/>
      <c r="CX121" s="1049"/>
      <c r="CY121" s="1049"/>
      <c r="CZ121" s="1049"/>
      <c r="DA121" s="1049"/>
      <c r="DB121" s="1049"/>
      <c r="DC121" s="1049"/>
      <c r="DD121" s="1049"/>
      <c r="DE121" s="1049"/>
      <c r="DF121" s="1050"/>
      <c r="DG121" s="954">
        <v>92751</v>
      </c>
      <c r="DH121" s="955"/>
      <c r="DI121" s="955"/>
      <c r="DJ121" s="955"/>
      <c r="DK121" s="955"/>
      <c r="DL121" s="955">
        <v>130018</v>
      </c>
      <c r="DM121" s="955"/>
      <c r="DN121" s="955"/>
      <c r="DO121" s="955"/>
      <c r="DP121" s="955"/>
      <c r="DQ121" s="955">
        <v>206013</v>
      </c>
      <c r="DR121" s="955"/>
      <c r="DS121" s="955"/>
      <c r="DT121" s="955"/>
      <c r="DU121" s="955"/>
      <c r="DV121" s="956">
        <v>1.4</v>
      </c>
      <c r="DW121" s="956"/>
      <c r="DX121" s="956"/>
      <c r="DY121" s="956"/>
      <c r="DZ121" s="957"/>
    </row>
    <row r="122" spans="1:130" s="226" customFormat="1" ht="26.25" customHeight="1" x14ac:dyDescent="0.15">
      <c r="A122" s="1086"/>
      <c r="B122" s="978"/>
      <c r="C122" s="951" t="s">
        <v>422</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129</v>
      </c>
      <c r="AB122" s="988"/>
      <c r="AC122" s="988"/>
      <c r="AD122" s="988"/>
      <c r="AE122" s="989"/>
      <c r="AF122" s="990" t="s">
        <v>129</v>
      </c>
      <c r="AG122" s="988"/>
      <c r="AH122" s="988"/>
      <c r="AI122" s="988"/>
      <c r="AJ122" s="989"/>
      <c r="AK122" s="990" t="s">
        <v>129</v>
      </c>
      <c r="AL122" s="988"/>
      <c r="AM122" s="988"/>
      <c r="AN122" s="988"/>
      <c r="AO122" s="989"/>
      <c r="AP122" s="991" t="s">
        <v>129</v>
      </c>
      <c r="AQ122" s="992"/>
      <c r="AR122" s="992"/>
      <c r="AS122" s="992"/>
      <c r="AT122" s="993"/>
      <c r="AU122" s="1023"/>
      <c r="AV122" s="1024"/>
      <c r="AW122" s="1024"/>
      <c r="AX122" s="1024"/>
      <c r="AY122" s="1025"/>
      <c r="AZ122" s="1002" t="s">
        <v>441</v>
      </c>
      <c r="BA122" s="994"/>
      <c r="BB122" s="994"/>
      <c r="BC122" s="994"/>
      <c r="BD122" s="994"/>
      <c r="BE122" s="994"/>
      <c r="BF122" s="994"/>
      <c r="BG122" s="994"/>
      <c r="BH122" s="994"/>
      <c r="BI122" s="994"/>
      <c r="BJ122" s="994"/>
      <c r="BK122" s="994"/>
      <c r="BL122" s="994"/>
      <c r="BM122" s="994"/>
      <c r="BN122" s="994"/>
      <c r="BO122" s="994"/>
      <c r="BP122" s="995"/>
      <c r="BQ122" s="1028">
        <v>19147370</v>
      </c>
      <c r="BR122" s="1029"/>
      <c r="BS122" s="1029"/>
      <c r="BT122" s="1029"/>
      <c r="BU122" s="1029"/>
      <c r="BV122" s="1029">
        <v>19024006</v>
      </c>
      <c r="BW122" s="1029"/>
      <c r="BX122" s="1029"/>
      <c r="BY122" s="1029"/>
      <c r="BZ122" s="1029"/>
      <c r="CA122" s="1029">
        <v>18568566</v>
      </c>
      <c r="CB122" s="1029"/>
      <c r="CC122" s="1029"/>
      <c r="CD122" s="1029"/>
      <c r="CE122" s="1029"/>
      <c r="CF122" s="1046">
        <v>127.6</v>
      </c>
      <c r="CG122" s="1047"/>
      <c r="CH122" s="1047"/>
      <c r="CI122" s="1047"/>
      <c r="CJ122" s="1047"/>
      <c r="CK122" s="1038"/>
      <c r="CL122" s="1039"/>
      <c r="CM122" s="1039"/>
      <c r="CN122" s="1039"/>
      <c r="CO122" s="1040"/>
      <c r="CP122" s="1048" t="s">
        <v>379</v>
      </c>
      <c r="CQ122" s="1049"/>
      <c r="CR122" s="1049"/>
      <c r="CS122" s="1049"/>
      <c r="CT122" s="1049"/>
      <c r="CU122" s="1049"/>
      <c r="CV122" s="1049"/>
      <c r="CW122" s="1049"/>
      <c r="CX122" s="1049"/>
      <c r="CY122" s="1049"/>
      <c r="CZ122" s="1049"/>
      <c r="DA122" s="1049"/>
      <c r="DB122" s="1049"/>
      <c r="DC122" s="1049"/>
      <c r="DD122" s="1049"/>
      <c r="DE122" s="1049"/>
      <c r="DF122" s="1050"/>
      <c r="DG122" s="954" t="s">
        <v>129</v>
      </c>
      <c r="DH122" s="955"/>
      <c r="DI122" s="955"/>
      <c r="DJ122" s="955"/>
      <c r="DK122" s="955"/>
      <c r="DL122" s="955" t="s">
        <v>129</v>
      </c>
      <c r="DM122" s="955"/>
      <c r="DN122" s="955"/>
      <c r="DO122" s="955"/>
      <c r="DP122" s="955"/>
      <c r="DQ122" s="955" t="s">
        <v>129</v>
      </c>
      <c r="DR122" s="955"/>
      <c r="DS122" s="955"/>
      <c r="DT122" s="955"/>
      <c r="DU122" s="955"/>
      <c r="DV122" s="956" t="s">
        <v>129</v>
      </c>
      <c r="DW122" s="956"/>
      <c r="DX122" s="956"/>
      <c r="DY122" s="956"/>
      <c r="DZ122" s="957"/>
    </row>
    <row r="123" spans="1:130" s="226" customFormat="1" ht="26.25" customHeight="1" x14ac:dyDescent="0.15">
      <c r="A123" s="1086"/>
      <c r="B123" s="978"/>
      <c r="C123" s="951" t="s">
        <v>428</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129</v>
      </c>
      <c r="AB123" s="988"/>
      <c r="AC123" s="988"/>
      <c r="AD123" s="988"/>
      <c r="AE123" s="989"/>
      <c r="AF123" s="990" t="s">
        <v>129</v>
      </c>
      <c r="AG123" s="988"/>
      <c r="AH123" s="988"/>
      <c r="AI123" s="988"/>
      <c r="AJ123" s="989"/>
      <c r="AK123" s="990" t="s">
        <v>129</v>
      </c>
      <c r="AL123" s="988"/>
      <c r="AM123" s="988"/>
      <c r="AN123" s="988"/>
      <c r="AO123" s="989"/>
      <c r="AP123" s="991" t="s">
        <v>129</v>
      </c>
      <c r="AQ123" s="992"/>
      <c r="AR123" s="992"/>
      <c r="AS123" s="992"/>
      <c r="AT123" s="993"/>
      <c r="AU123" s="1026"/>
      <c r="AV123" s="1027"/>
      <c r="AW123" s="1027"/>
      <c r="AX123" s="1027"/>
      <c r="AY123" s="1027"/>
      <c r="AZ123" s="247" t="s">
        <v>187</v>
      </c>
      <c r="BA123" s="247"/>
      <c r="BB123" s="247"/>
      <c r="BC123" s="247"/>
      <c r="BD123" s="247"/>
      <c r="BE123" s="247"/>
      <c r="BF123" s="247"/>
      <c r="BG123" s="247"/>
      <c r="BH123" s="247"/>
      <c r="BI123" s="247"/>
      <c r="BJ123" s="247"/>
      <c r="BK123" s="247"/>
      <c r="BL123" s="247"/>
      <c r="BM123" s="247"/>
      <c r="BN123" s="247"/>
      <c r="BO123" s="1006" t="s">
        <v>442</v>
      </c>
      <c r="BP123" s="1034"/>
      <c r="BQ123" s="1092">
        <v>33701160</v>
      </c>
      <c r="BR123" s="1093"/>
      <c r="BS123" s="1093"/>
      <c r="BT123" s="1093"/>
      <c r="BU123" s="1093"/>
      <c r="BV123" s="1093">
        <v>34541438</v>
      </c>
      <c r="BW123" s="1093"/>
      <c r="BX123" s="1093"/>
      <c r="BY123" s="1093"/>
      <c r="BZ123" s="1093"/>
      <c r="CA123" s="1093">
        <v>34992979</v>
      </c>
      <c r="CB123" s="1093"/>
      <c r="CC123" s="1093"/>
      <c r="CD123" s="1093"/>
      <c r="CE123" s="1093"/>
      <c r="CF123" s="1030"/>
      <c r="CG123" s="1031"/>
      <c r="CH123" s="1031"/>
      <c r="CI123" s="1031"/>
      <c r="CJ123" s="1032"/>
      <c r="CK123" s="1038"/>
      <c r="CL123" s="1039"/>
      <c r="CM123" s="1039"/>
      <c r="CN123" s="1039"/>
      <c r="CO123" s="1040"/>
      <c r="CP123" s="1048" t="s">
        <v>380</v>
      </c>
      <c r="CQ123" s="1049"/>
      <c r="CR123" s="1049"/>
      <c r="CS123" s="1049"/>
      <c r="CT123" s="1049"/>
      <c r="CU123" s="1049"/>
      <c r="CV123" s="1049"/>
      <c r="CW123" s="1049"/>
      <c r="CX123" s="1049"/>
      <c r="CY123" s="1049"/>
      <c r="CZ123" s="1049"/>
      <c r="DA123" s="1049"/>
      <c r="DB123" s="1049"/>
      <c r="DC123" s="1049"/>
      <c r="DD123" s="1049"/>
      <c r="DE123" s="1049"/>
      <c r="DF123" s="1050"/>
      <c r="DG123" s="987" t="s">
        <v>129</v>
      </c>
      <c r="DH123" s="988"/>
      <c r="DI123" s="988"/>
      <c r="DJ123" s="988"/>
      <c r="DK123" s="989"/>
      <c r="DL123" s="990" t="s">
        <v>129</v>
      </c>
      <c r="DM123" s="988"/>
      <c r="DN123" s="988"/>
      <c r="DO123" s="988"/>
      <c r="DP123" s="989"/>
      <c r="DQ123" s="990" t="s">
        <v>129</v>
      </c>
      <c r="DR123" s="988"/>
      <c r="DS123" s="988"/>
      <c r="DT123" s="988"/>
      <c r="DU123" s="989"/>
      <c r="DV123" s="991" t="s">
        <v>129</v>
      </c>
      <c r="DW123" s="992"/>
      <c r="DX123" s="992"/>
      <c r="DY123" s="992"/>
      <c r="DZ123" s="993"/>
    </row>
    <row r="124" spans="1:130" s="226" customFormat="1" ht="26.25" customHeight="1" thickBot="1" x14ac:dyDescent="0.2">
      <c r="A124" s="1086"/>
      <c r="B124" s="978"/>
      <c r="C124" s="951" t="s">
        <v>431</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129</v>
      </c>
      <c r="AB124" s="988"/>
      <c r="AC124" s="988"/>
      <c r="AD124" s="988"/>
      <c r="AE124" s="989"/>
      <c r="AF124" s="990" t="s">
        <v>129</v>
      </c>
      <c r="AG124" s="988"/>
      <c r="AH124" s="988"/>
      <c r="AI124" s="988"/>
      <c r="AJ124" s="989"/>
      <c r="AK124" s="990" t="s">
        <v>129</v>
      </c>
      <c r="AL124" s="988"/>
      <c r="AM124" s="988"/>
      <c r="AN124" s="988"/>
      <c r="AO124" s="989"/>
      <c r="AP124" s="991" t="s">
        <v>129</v>
      </c>
      <c r="AQ124" s="992"/>
      <c r="AR124" s="992"/>
      <c r="AS124" s="992"/>
      <c r="AT124" s="993"/>
      <c r="AU124" s="1088" t="s">
        <v>443</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86.7</v>
      </c>
      <c r="BR124" s="1056"/>
      <c r="BS124" s="1056"/>
      <c r="BT124" s="1056"/>
      <c r="BU124" s="1056"/>
      <c r="BV124" s="1056">
        <v>69.400000000000006</v>
      </c>
      <c r="BW124" s="1056"/>
      <c r="BX124" s="1056"/>
      <c r="BY124" s="1056"/>
      <c r="BZ124" s="1056"/>
      <c r="CA124" s="1056">
        <v>55.5</v>
      </c>
      <c r="CB124" s="1056"/>
      <c r="CC124" s="1056"/>
      <c r="CD124" s="1056"/>
      <c r="CE124" s="1056"/>
      <c r="CF124" s="1057"/>
      <c r="CG124" s="1058"/>
      <c r="CH124" s="1058"/>
      <c r="CI124" s="1058"/>
      <c r="CJ124" s="1059"/>
      <c r="CK124" s="1041"/>
      <c r="CL124" s="1041"/>
      <c r="CM124" s="1041"/>
      <c r="CN124" s="1041"/>
      <c r="CO124" s="1042"/>
      <c r="CP124" s="1048" t="s">
        <v>444</v>
      </c>
      <c r="CQ124" s="1049"/>
      <c r="CR124" s="1049"/>
      <c r="CS124" s="1049"/>
      <c r="CT124" s="1049"/>
      <c r="CU124" s="1049"/>
      <c r="CV124" s="1049"/>
      <c r="CW124" s="1049"/>
      <c r="CX124" s="1049"/>
      <c r="CY124" s="1049"/>
      <c r="CZ124" s="1049"/>
      <c r="DA124" s="1049"/>
      <c r="DB124" s="1049"/>
      <c r="DC124" s="1049"/>
      <c r="DD124" s="1049"/>
      <c r="DE124" s="1049"/>
      <c r="DF124" s="1050"/>
      <c r="DG124" s="1033" t="s">
        <v>129</v>
      </c>
      <c r="DH124" s="1015"/>
      <c r="DI124" s="1015"/>
      <c r="DJ124" s="1015"/>
      <c r="DK124" s="1016"/>
      <c r="DL124" s="1014" t="s">
        <v>129</v>
      </c>
      <c r="DM124" s="1015"/>
      <c r="DN124" s="1015"/>
      <c r="DO124" s="1015"/>
      <c r="DP124" s="1016"/>
      <c r="DQ124" s="1014" t="s">
        <v>129</v>
      </c>
      <c r="DR124" s="1015"/>
      <c r="DS124" s="1015"/>
      <c r="DT124" s="1015"/>
      <c r="DU124" s="1016"/>
      <c r="DV124" s="1017" t="s">
        <v>129</v>
      </c>
      <c r="DW124" s="1018"/>
      <c r="DX124" s="1018"/>
      <c r="DY124" s="1018"/>
      <c r="DZ124" s="1019"/>
    </row>
    <row r="125" spans="1:130" s="226" customFormat="1" ht="26.25" customHeight="1" x14ac:dyDescent="0.15">
      <c r="A125" s="1086"/>
      <c r="B125" s="978"/>
      <c r="C125" s="951" t="s">
        <v>433</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129</v>
      </c>
      <c r="AB125" s="988"/>
      <c r="AC125" s="988"/>
      <c r="AD125" s="988"/>
      <c r="AE125" s="989"/>
      <c r="AF125" s="990" t="s">
        <v>129</v>
      </c>
      <c r="AG125" s="988"/>
      <c r="AH125" s="988"/>
      <c r="AI125" s="988"/>
      <c r="AJ125" s="989"/>
      <c r="AK125" s="990" t="s">
        <v>129</v>
      </c>
      <c r="AL125" s="988"/>
      <c r="AM125" s="988"/>
      <c r="AN125" s="988"/>
      <c r="AO125" s="989"/>
      <c r="AP125" s="991" t="s">
        <v>129</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445</v>
      </c>
      <c r="CL125" s="1036"/>
      <c r="CM125" s="1036"/>
      <c r="CN125" s="1036"/>
      <c r="CO125" s="1037"/>
      <c r="CP125" s="958" t="s">
        <v>446</v>
      </c>
      <c r="CQ125" s="926"/>
      <c r="CR125" s="926"/>
      <c r="CS125" s="926"/>
      <c r="CT125" s="926"/>
      <c r="CU125" s="926"/>
      <c r="CV125" s="926"/>
      <c r="CW125" s="926"/>
      <c r="CX125" s="926"/>
      <c r="CY125" s="926"/>
      <c r="CZ125" s="926"/>
      <c r="DA125" s="926"/>
      <c r="DB125" s="926"/>
      <c r="DC125" s="926"/>
      <c r="DD125" s="926"/>
      <c r="DE125" s="926"/>
      <c r="DF125" s="927"/>
      <c r="DG125" s="959" t="s">
        <v>129</v>
      </c>
      <c r="DH125" s="960"/>
      <c r="DI125" s="960"/>
      <c r="DJ125" s="960"/>
      <c r="DK125" s="960"/>
      <c r="DL125" s="960" t="s">
        <v>129</v>
      </c>
      <c r="DM125" s="960"/>
      <c r="DN125" s="960"/>
      <c r="DO125" s="960"/>
      <c r="DP125" s="960"/>
      <c r="DQ125" s="960" t="s">
        <v>129</v>
      </c>
      <c r="DR125" s="960"/>
      <c r="DS125" s="960"/>
      <c r="DT125" s="960"/>
      <c r="DU125" s="960"/>
      <c r="DV125" s="961" t="s">
        <v>129</v>
      </c>
      <c r="DW125" s="961"/>
      <c r="DX125" s="961"/>
      <c r="DY125" s="961"/>
      <c r="DZ125" s="962"/>
    </row>
    <row r="126" spans="1:130" s="226" customFormat="1" ht="26.25" customHeight="1" thickBot="1" x14ac:dyDescent="0.2">
      <c r="A126" s="1086"/>
      <c r="B126" s="978"/>
      <c r="C126" s="951" t="s">
        <v>435</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129</v>
      </c>
      <c r="AB126" s="988"/>
      <c r="AC126" s="988"/>
      <c r="AD126" s="988"/>
      <c r="AE126" s="989"/>
      <c r="AF126" s="990" t="s">
        <v>129</v>
      </c>
      <c r="AG126" s="988"/>
      <c r="AH126" s="988"/>
      <c r="AI126" s="988"/>
      <c r="AJ126" s="989"/>
      <c r="AK126" s="990" t="s">
        <v>129</v>
      </c>
      <c r="AL126" s="988"/>
      <c r="AM126" s="988"/>
      <c r="AN126" s="988"/>
      <c r="AO126" s="989"/>
      <c r="AP126" s="991" t="s">
        <v>129</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447</v>
      </c>
      <c r="CQ126" s="952"/>
      <c r="CR126" s="952"/>
      <c r="CS126" s="952"/>
      <c r="CT126" s="952"/>
      <c r="CU126" s="952"/>
      <c r="CV126" s="952"/>
      <c r="CW126" s="952"/>
      <c r="CX126" s="952"/>
      <c r="CY126" s="952"/>
      <c r="CZ126" s="952"/>
      <c r="DA126" s="952"/>
      <c r="DB126" s="952"/>
      <c r="DC126" s="952"/>
      <c r="DD126" s="952"/>
      <c r="DE126" s="952"/>
      <c r="DF126" s="953"/>
      <c r="DG126" s="954" t="s">
        <v>129</v>
      </c>
      <c r="DH126" s="955"/>
      <c r="DI126" s="955"/>
      <c r="DJ126" s="955"/>
      <c r="DK126" s="955"/>
      <c r="DL126" s="955" t="s">
        <v>129</v>
      </c>
      <c r="DM126" s="955"/>
      <c r="DN126" s="955"/>
      <c r="DO126" s="955"/>
      <c r="DP126" s="955"/>
      <c r="DQ126" s="955" t="s">
        <v>129</v>
      </c>
      <c r="DR126" s="955"/>
      <c r="DS126" s="955"/>
      <c r="DT126" s="955"/>
      <c r="DU126" s="955"/>
      <c r="DV126" s="956" t="s">
        <v>129</v>
      </c>
      <c r="DW126" s="956"/>
      <c r="DX126" s="956"/>
      <c r="DY126" s="956"/>
      <c r="DZ126" s="957"/>
    </row>
    <row r="127" spans="1:130" s="226" customFormat="1" ht="26.25" customHeight="1" x14ac:dyDescent="0.15">
      <c r="A127" s="1087"/>
      <c r="B127" s="980"/>
      <c r="C127" s="1002" t="s">
        <v>448</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129</v>
      </c>
      <c r="AB127" s="988"/>
      <c r="AC127" s="988"/>
      <c r="AD127" s="988"/>
      <c r="AE127" s="989"/>
      <c r="AF127" s="990" t="s">
        <v>129</v>
      </c>
      <c r="AG127" s="988"/>
      <c r="AH127" s="988"/>
      <c r="AI127" s="988"/>
      <c r="AJ127" s="989"/>
      <c r="AK127" s="990" t="s">
        <v>129</v>
      </c>
      <c r="AL127" s="988"/>
      <c r="AM127" s="988"/>
      <c r="AN127" s="988"/>
      <c r="AO127" s="989"/>
      <c r="AP127" s="991" t="s">
        <v>129</v>
      </c>
      <c r="AQ127" s="992"/>
      <c r="AR127" s="992"/>
      <c r="AS127" s="992"/>
      <c r="AT127" s="993"/>
      <c r="AU127" s="228"/>
      <c r="AV127" s="228"/>
      <c r="AW127" s="228"/>
      <c r="AX127" s="1060" t="s">
        <v>449</v>
      </c>
      <c r="AY127" s="1061"/>
      <c r="AZ127" s="1061"/>
      <c r="BA127" s="1061"/>
      <c r="BB127" s="1061"/>
      <c r="BC127" s="1061"/>
      <c r="BD127" s="1061"/>
      <c r="BE127" s="1062"/>
      <c r="BF127" s="1063" t="s">
        <v>450</v>
      </c>
      <c r="BG127" s="1061"/>
      <c r="BH127" s="1061"/>
      <c r="BI127" s="1061"/>
      <c r="BJ127" s="1061"/>
      <c r="BK127" s="1061"/>
      <c r="BL127" s="1062"/>
      <c r="BM127" s="1063" t="s">
        <v>451</v>
      </c>
      <c r="BN127" s="1061"/>
      <c r="BO127" s="1061"/>
      <c r="BP127" s="1061"/>
      <c r="BQ127" s="1061"/>
      <c r="BR127" s="1061"/>
      <c r="BS127" s="1062"/>
      <c r="BT127" s="1063" t="s">
        <v>452</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453</v>
      </c>
      <c r="CQ127" s="952"/>
      <c r="CR127" s="952"/>
      <c r="CS127" s="952"/>
      <c r="CT127" s="952"/>
      <c r="CU127" s="952"/>
      <c r="CV127" s="952"/>
      <c r="CW127" s="952"/>
      <c r="CX127" s="952"/>
      <c r="CY127" s="952"/>
      <c r="CZ127" s="952"/>
      <c r="DA127" s="952"/>
      <c r="DB127" s="952"/>
      <c r="DC127" s="952"/>
      <c r="DD127" s="952"/>
      <c r="DE127" s="952"/>
      <c r="DF127" s="953"/>
      <c r="DG127" s="954" t="s">
        <v>129</v>
      </c>
      <c r="DH127" s="955"/>
      <c r="DI127" s="955"/>
      <c r="DJ127" s="955"/>
      <c r="DK127" s="955"/>
      <c r="DL127" s="955" t="s">
        <v>129</v>
      </c>
      <c r="DM127" s="955"/>
      <c r="DN127" s="955"/>
      <c r="DO127" s="955"/>
      <c r="DP127" s="955"/>
      <c r="DQ127" s="955" t="s">
        <v>129</v>
      </c>
      <c r="DR127" s="955"/>
      <c r="DS127" s="955"/>
      <c r="DT127" s="955"/>
      <c r="DU127" s="955"/>
      <c r="DV127" s="956" t="s">
        <v>129</v>
      </c>
      <c r="DW127" s="956"/>
      <c r="DX127" s="956"/>
      <c r="DY127" s="956"/>
      <c r="DZ127" s="957"/>
    </row>
    <row r="128" spans="1:130" s="226" customFormat="1" ht="26.25" customHeight="1" thickBot="1" x14ac:dyDescent="0.2">
      <c r="A128" s="1070" t="s">
        <v>454</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455</v>
      </c>
      <c r="X128" s="1072"/>
      <c r="Y128" s="1072"/>
      <c r="Z128" s="1073"/>
      <c r="AA128" s="1074">
        <v>578536</v>
      </c>
      <c r="AB128" s="1075"/>
      <c r="AC128" s="1075"/>
      <c r="AD128" s="1075"/>
      <c r="AE128" s="1076"/>
      <c r="AF128" s="1077">
        <v>536045</v>
      </c>
      <c r="AG128" s="1075"/>
      <c r="AH128" s="1075"/>
      <c r="AI128" s="1075"/>
      <c r="AJ128" s="1076"/>
      <c r="AK128" s="1077">
        <v>457225</v>
      </c>
      <c r="AL128" s="1075"/>
      <c r="AM128" s="1075"/>
      <c r="AN128" s="1075"/>
      <c r="AO128" s="1076"/>
      <c r="AP128" s="1078"/>
      <c r="AQ128" s="1079"/>
      <c r="AR128" s="1079"/>
      <c r="AS128" s="1079"/>
      <c r="AT128" s="1080"/>
      <c r="AU128" s="228"/>
      <c r="AV128" s="228"/>
      <c r="AW128" s="228"/>
      <c r="AX128" s="925" t="s">
        <v>456</v>
      </c>
      <c r="AY128" s="926"/>
      <c r="AZ128" s="926"/>
      <c r="BA128" s="926"/>
      <c r="BB128" s="926"/>
      <c r="BC128" s="926"/>
      <c r="BD128" s="926"/>
      <c r="BE128" s="927"/>
      <c r="BF128" s="1081" t="s">
        <v>129</v>
      </c>
      <c r="BG128" s="1082"/>
      <c r="BH128" s="1082"/>
      <c r="BI128" s="1082"/>
      <c r="BJ128" s="1082"/>
      <c r="BK128" s="1082"/>
      <c r="BL128" s="1083"/>
      <c r="BM128" s="1081">
        <v>12.7</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457</v>
      </c>
      <c r="CQ128" s="755"/>
      <c r="CR128" s="755"/>
      <c r="CS128" s="755"/>
      <c r="CT128" s="755"/>
      <c r="CU128" s="755"/>
      <c r="CV128" s="755"/>
      <c r="CW128" s="755"/>
      <c r="CX128" s="755"/>
      <c r="CY128" s="755"/>
      <c r="CZ128" s="755"/>
      <c r="DA128" s="755"/>
      <c r="DB128" s="755"/>
      <c r="DC128" s="755"/>
      <c r="DD128" s="755"/>
      <c r="DE128" s="755"/>
      <c r="DF128" s="1065"/>
      <c r="DG128" s="1066" t="s">
        <v>129</v>
      </c>
      <c r="DH128" s="1067"/>
      <c r="DI128" s="1067"/>
      <c r="DJ128" s="1067"/>
      <c r="DK128" s="1067"/>
      <c r="DL128" s="1067" t="s">
        <v>129</v>
      </c>
      <c r="DM128" s="1067"/>
      <c r="DN128" s="1067"/>
      <c r="DO128" s="1067"/>
      <c r="DP128" s="1067"/>
      <c r="DQ128" s="1067" t="s">
        <v>129</v>
      </c>
      <c r="DR128" s="1067"/>
      <c r="DS128" s="1067"/>
      <c r="DT128" s="1067"/>
      <c r="DU128" s="1067"/>
      <c r="DV128" s="1068" t="s">
        <v>129</v>
      </c>
      <c r="DW128" s="1068"/>
      <c r="DX128" s="1068"/>
      <c r="DY128" s="1068"/>
      <c r="DZ128" s="1069"/>
    </row>
    <row r="129" spans="1:131" s="226" customFormat="1" ht="26.25" customHeight="1" x14ac:dyDescent="0.15">
      <c r="A129" s="963" t="s">
        <v>106</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458</v>
      </c>
      <c r="X129" s="1100"/>
      <c r="Y129" s="1100"/>
      <c r="Z129" s="1101"/>
      <c r="AA129" s="987">
        <v>14549262</v>
      </c>
      <c r="AB129" s="988"/>
      <c r="AC129" s="988"/>
      <c r="AD129" s="988"/>
      <c r="AE129" s="989"/>
      <c r="AF129" s="990">
        <v>15110578</v>
      </c>
      <c r="AG129" s="988"/>
      <c r="AH129" s="988"/>
      <c r="AI129" s="988"/>
      <c r="AJ129" s="989"/>
      <c r="AK129" s="990">
        <v>16190465</v>
      </c>
      <c r="AL129" s="988"/>
      <c r="AM129" s="988"/>
      <c r="AN129" s="988"/>
      <c r="AO129" s="989"/>
      <c r="AP129" s="1102"/>
      <c r="AQ129" s="1103"/>
      <c r="AR129" s="1103"/>
      <c r="AS129" s="1103"/>
      <c r="AT129" s="1104"/>
      <c r="AU129" s="229"/>
      <c r="AV129" s="229"/>
      <c r="AW129" s="229"/>
      <c r="AX129" s="1094" t="s">
        <v>459</v>
      </c>
      <c r="AY129" s="952"/>
      <c r="AZ129" s="952"/>
      <c r="BA129" s="952"/>
      <c r="BB129" s="952"/>
      <c r="BC129" s="952"/>
      <c r="BD129" s="952"/>
      <c r="BE129" s="953"/>
      <c r="BF129" s="1095" t="s">
        <v>129</v>
      </c>
      <c r="BG129" s="1096"/>
      <c r="BH129" s="1096"/>
      <c r="BI129" s="1096"/>
      <c r="BJ129" s="1096"/>
      <c r="BK129" s="1096"/>
      <c r="BL129" s="1097"/>
      <c r="BM129" s="1095">
        <v>17.7</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460</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461</v>
      </c>
      <c r="X130" s="1100"/>
      <c r="Y130" s="1100"/>
      <c r="Z130" s="1101"/>
      <c r="AA130" s="987">
        <v>1517054</v>
      </c>
      <c r="AB130" s="988"/>
      <c r="AC130" s="988"/>
      <c r="AD130" s="988"/>
      <c r="AE130" s="989"/>
      <c r="AF130" s="990">
        <v>1524948</v>
      </c>
      <c r="AG130" s="988"/>
      <c r="AH130" s="988"/>
      <c r="AI130" s="988"/>
      <c r="AJ130" s="989"/>
      <c r="AK130" s="990">
        <v>1632909</v>
      </c>
      <c r="AL130" s="988"/>
      <c r="AM130" s="988"/>
      <c r="AN130" s="988"/>
      <c r="AO130" s="989"/>
      <c r="AP130" s="1102"/>
      <c r="AQ130" s="1103"/>
      <c r="AR130" s="1103"/>
      <c r="AS130" s="1103"/>
      <c r="AT130" s="1104"/>
      <c r="AU130" s="229"/>
      <c r="AV130" s="229"/>
      <c r="AW130" s="229"/>
      <c r="AX130" s="1094" t="s">
        <v>462</v>
      </c>
      <c r="AY130" s="952"/>
      <c r="AZ130" s="952"/>
      <c r="BA130" s="952"/>
      <c r="BB130" s="952"/>
      <c r="BC130" s="952"/>
      <c r="BD130" s="952"/>
      <c r="BE130" s="953"/>
      <c r="BF130" s="1130">
        <v>8.9</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463</v>
      </c>
      <c r="X131" s="1137"/>
      <c r="Y131" s="1137"/>
      <c r="Z131" s="1138"/>
      <c r="AA131" s="1033">
        <v>13032208</v>
      </c>
      <c r="AB131" s="1015"/>
      <c r="AC131" s="1015"/>
      <c r="AD131" s="1015"/>
      <c r="AE131" s="1016"/>
      <c r="AF131" s="1014">
        <v>13585630</v>
      </c>
      <c r="AG131" s="1015"/>
      <c r="AH131" s="1015"/>
      <c r="AI131" s="1015"/>
      <c r="AJ131" s="1016"/>
      <c r="AK131" s="1014">
        <v>14557556</v>
      </c>
      <c r="AL131" s="1015"/>
      <c r="AM131" s="1015"/>
      <c r="AN131" s="1015"/>
      <c r="AO131" s="1016"/>
      <c r="AP131" s="1139"/>
      <c r="AQ131" s="1140"/>
      <c r="AR131" s="1140"/>
      <c r="AS131" s="1140"/>
      <c r="AT131" s="1141"/>
      <c r="AU131" s="229"/>
      <c r="AV131" s="229"/>
      <c r="AW131" s="229"/>
      <c r="AX131" s="1112" t="s">
        <v>464</v>
      </c>
      <c r="AY131" s="755"/>
      <c r="AZ131" s="755"/>
      <c r="BA131" s="755"/>
      <c r="BB131" s="755"/>
      <c r="BC131" s="755"/>
      <c r="BD131" s="755"/>
      <c r="BE131" s="1065"/>
      <c r="BF131" s="1113">
        <v>55.5</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465</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466</v>
      </c>
      <c r="W132" s="1123"/>
      <c r="X132" s="1123"/>
      <c r="Y132" s="1123"/>
      <c r="Z132" s="1124"/>
      <c r="AA132" s="1125">
        <v>9.8522291850000006</v>
      </c>
      <c r="AB132" s="1126"/>
      <c r="AC132" s="1126"/>
      <c r="AD132" s="1126"/>
      <c r="AE132" s="1127"/>
      <c r="AF132" s="1128">
        <v>9.7452455279999999</v>
      </c>
      <c r="AG132" s="1126"/>
      <c r="AH132" s="1126"/>
      <c r="AI132" s="1126"/>
      <c r="AJ132" s="1127"/>
      <c r="AK132" s="1128">
        <v>7.2353353819999997</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467</v>
      </c>
      <c r="W133" s="1106"/>
      <c r="X133" s="1106"/>
      <c r="Y133" s="1106"/>
      <c r="Z133" s="1107"/>
      <c r="AA133" s="1108">
        <v>9.4</v>
      </c>
      <c r="AB133" s="1109"/>
      <c r="AC133" s="1109"/>
      <c r="AD133" s="1109"/>
      <c r="AE133" s="1110"/>
      <c r="AF133" s="1108">
        <v>9.4</v>
      </c>
      <c r="AG133" s="1109"/>
      <c r="AH133" s="1109"/>
      <c r="AI133" s="1109"/>
      <c r="AJ133" s="1110"/>
      <c r="AK133" s="1108">
        <v>8.9</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fjbYqQTvKXufXvlzyyqcW6Mj8Etiw+JGXfE1v2m60GxNnJMvrG92jkJyQPwlnRhCTtB+oIJNVXiQlcQjoDa6g==" saltValue="nGlYpFav3bnEqpTgeAjT3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468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Me6HPCuvy+Qk2gftZwUhjQ5e+XQ6fA5/dDhi73M3icFYZI08kyWL2fir4trvwZVREbejpBhepM+U4/85i8JTQ==" saltValue="diJfj68Yp8bbuJyCaUztn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469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470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471</v>
      </c>
      <c r="AP7" s="268"/>
      <c r="AQ7" s="269" t="s">
        <v>472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473</v>
      </c>
      <c r="AQ8" s="275" t="s">
        <v>474</v>
      </c>
      <c r="AR8" s="276" t="s">
        <v>475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476</v>
      </c>
      <c r="AL9" s="1146"/>
      <c r="AM9" s="1146"/>
      <c r="AN9" s="1147"/>
      <c r="AO9" s="277">
        <v>5609131</v>
      </c>
      <c r="AP9" s="277">
        <v>72440</v>
      </c>
      <c r="AQ9" s="278">
        <v>65025</v>
      </c>
      <c r="AR9" s="279">
        <v>11.4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477</v>
      </c>
      <c r="AL10" s="1146"/>
      <c r="AM10" s="1146"/>
      <c r="AN10" s="1147"/>
      <c r="AO10" s="280">
        <v>141269</v>
      </c>
      <c r="AP10" s="280">
        <v>1824</v>
      </c>
      <c r="AQ10" s="281">
        <v>6119</v>
      </c>
      <c r="AR10" s="282">
        <v>-70.2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478</v>
      </c>
      <c r="AL11" s="1146"/>
      <c r="AM11" s="1146"/>
      <c r="AN11" s="1147"/>
      <c r="AO11" s="280">
        <v>44682</v>
      </c>
      <c r="AP11" s="280">
        <v>577</v>
      </c>
      <c r="AQ11" s="281">
        <v>1220</v>
      </c>
      <c r="AR11" s="282">
        <v>-52.7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479</v>
      </c>
      <c r="AL12" s="1146"/>
      <c r="AM12" s="1146"/>
      <c r="AN12" s="1147"/>
      <c r="AO12" s="280" t="s">
        <v>480</v>
      </c>
      <c r="AP12" s="280" t="s">
        <v>480</v>
      </c>
      <c r="AQ12" s="281">
        <v>12</v>
      </c>
      <c r="AR12" s="282" t="s">
        <v>480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481</v>
      </c>
      <c r="AL13" s="1146"/>
      <c r="AM13" s="1146"/>
      <c r="AN13" s="1147"/>
      <c r="AO13" s="280">
        <v>201150</v>
      </c>
      <c r="AP13" s="280">
        <v>2598</v>
      </c>
      <c r="AQ13" s="281">
        <v>2792</v>
      </c>
      <c r="AR13" s="282">
        <v>-6.9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482</v>
      </c>
      <c r="AL14" s="1146"/>
      <c r="AM14" s="1146"/>
      <c r="AN14" s="1147"/>
      <c r="AO14" s="280">
        <v>27257</v>
      </c>
      <c r="AP14" s="280">
        <v>352</v>
      </c>
      <c r="AQ14" s="281">
        <v>1408</v>
      </c>
      <c r="AR14" s="282">
        <v>-75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483</v>
      </c>
      <c r="AL15" s="1149"/>
      <c r="AM15" s="1149"/>
      <c r="AN15" s="1150"/>
      <c r="AO15" s="280">
        <v>-280498</v>
      </c>
      <c r="AP15" s="280">
        <v>-3623</v>
      </c>
      <c r="AQ15" s="281">
        <v>-3962</v>
      </c>
      <c r="AR15" s="282">
        <v>-8.6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187</v>
      </c>
      <c r="AL16" s="1149"/>
      <c r="AM16" s="1149"/>
      <c r="AN16" s="1150"/>
      <c r="AO16" s="280">
        <v>5742991</v>
      </c>
      <c r="AP16" s="280">
        <v>74169</v>
      </c>
      <c r="AQ16" s="281">
        <v>72615</v>
      </c>
      <c r="AR16" s="282">
        <v>2.1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484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485</v>
      </c>
      <c r="AP20" s="289" t="s">
        <v>486</v>
      </c>
      <c r="AQ20" s="290" t="s">
        <v>487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488</v>
      </c>
      <c r="AL21" s="1152"/>
      <c r="AM21" s="1152"/>
      <c r="AN21" s="1153"/>
      <c r="AO21" s="293">
        <v>6.22</v>
      </c>
      <c r="AP21" s="294">
        <v>6.51</v>
      </c>
      <c r="AQ21" s="295">
        <v>-0.28999999999999998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489</v>
      </c>
      <c r="AL22" s="1152"/>
      <c r="AM22" s="1152"/>
      <c r="AN22" s="1153"/>
      <c r="AO22" s="298">
        <v>98.3</v>
      </c>
      <c r="AP22" s="299">
        <v>98.4</v>
      </c>
      <c r="AQ22" s="300">
        <v>-0.1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490</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491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492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471</v>
      </c>
      <c r="AP30" s="268"/>
      <c r="AQ30" s="269" t="s">
        <v>472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473</v>
      </c>
      <c r="AQ31" s="275" t="s">
        <v>474</v>
      </c>
      <c r="AR31" s="276" t="s">
        <v>475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493</v>
      </c>
      <c r="AL32" s="1160"/>
      <c r="AM32" s="1160"/>
      <c r="AN32" s="1161"/>
      <c r="AO32" s="308">
        <v>2663727</v>
      </c>
      <c r="AP32" s="308">
        <v>34401</v>
      </c>
      <c r="AQ32" s="309">
        <v>34910</v>
      </c>
      <c r="AR32" s="310">
        <v>-1.5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494</v>
      </c>
      <c r="AL33" s="1160"/>
      <c r="AM33" s="1160"/>
      <c r="AN33" s="1161"/>
      <c r="AO33" s="308" t="s">
        <v>480</v>
      </c>
      <c r="AP33" s="308" t="s">
        <v>480</v>
      </c>
      <c r="AQ33" s="309" t="s">
        <v>480</v>
      </c>
      <c r="AR33" s="310" t="s">
        <v>480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495</v>
      </c>
      <c r="AL34" s="1160"/>
      <c r="AM34" s="1160"/>
      <c r="AN34" s="1161"/>
      <c r="AO34" s="308" t="s">
        <v>480</v>
      </c>
      <c r="AP34" s="308" t="s">
        <v>480</v>
      </c>
      <c r="AQ34" s="309">
        <v>4</v>
      </c>
      <c r="AR34" s="310" t="s">
        <v>480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496</v>
      </c>
      <c r="AL35" s="1160"/>
      <c r="AM35" s="1160"/>
      <c r="AN35" s="1161"/>
      <c r="AO35" s="308">
        <v>78131</v>
      </c>
      <c r="AP35" s="308">
        <v>1009</v>
      </c>
      <c r="AQ35" s="309">
        <v>8517</v>
      </c>
      <c r="AR35" s="310">
        <v>-88.2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497</v>
      </c>
      <c r="AL36" s="1160"/>
      <c r="AM36" s="1160"/>
      <c r="AN36" s="1161"/>
      <c r="AO36" s="308">
        <v>401564</v>
      </c>
      <c r="AP36" s="308">
        <v>5186</v>
      </c>
      <c r="AQ36" s="309">
        <v>1600</v>
      </c>
      <c r="AR36" s="310">
        <v>224.1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498</v>
      </c>
      <c r="AL37" s="1160"/>
      <c r="AM37" s="1160"/>
      <c r="AN37" s="1161"/>
      <c r="AO37" s="308" t="s">
        <v>480</v>
      </c>
      <c r="AP37" s="308" t="s">
        <v>480</v>
      </c>
      <c r="AQ37" s="309">
        <v>1669</v>
      </c>
      <c r="AR37" s="310" t="s">
        <v>480</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499</v>
      </c>
      <c r="AL38" s="1163"/>
      <c r="AM38" s="1163"/>
      <c r="AN38" s="1164"/>
      <c r="AO38" s="311" t="s">
        <v>480</v>
      </c>
      <c r="AP38" s="311" t="s">
        <v>480</v>
      </c>
      <c r="AQ38" s="312">
        <v>1</v>
      </c>
      <c r="AR38" s="300" t="s">
        <v>480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500</v>
      </c>
      <c r="AL39" s="1163"/>
      <c r="AM39" s="1163"/>
      <c r="AN39" s="1164"/>
      <c r="AO39" s="308">
        <v>-457225</v>
      </c>
      <c r="AP39" s="308">
        <v>-5905</v>
      </c>
      <c r="AQ39" s="309">
        <v>-6461</v>
      </c>
      <c r="AR39" s="310">
        <v>-8.6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501</v>
      </c>
      <c r="AL40" s="1160"/>
      <c r="AM40" s="1160"/>
      <c r="AN40" s="1161"/>
      <c r="AO40" s="308">
        <v>-1632909</v>
      </c>
      <c r="AP40" s="308">
        <v>-21089</v>
      </c>
      <c r="AQ40" s="309">
        <v>-28321</v>
      </c>
      <c r="AR40" s="310">
        <v>-25.5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282</v>
      </c>
      <c r="AL41" s="1166"/>
      <c r="AM41" s="1166"/>
      <c r="AN41" s="1167"/>
      <c r="AO41" s="308">
        <v>1053288</v>
      </c>
      <c r="AP41" s="308">
        <v>13603</v>
      </c>
      <c r="AQ41" s="309">
        <v>11918</v>
      </c>
      <c r="AR41" s="310">
        <v>14.1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502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503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504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471</v>
      </c>
      <c r="AN49" s="1156" t="s">
        <v>505</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506</v>
      </c>
      <c r="AO50" s="325" t="s">
        <v>507</v>
      </c>
      <c r="AP50" s="326" t="s">
        <v>508</v>
      </c>
      <c r="AQ50" s="327" t="s">
        <v>509</v>
      </c>
      <c r="AR50" s="328" t="s">
        <v>510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511</v>
      </c>
      <c r="AL51" s="321"/>
      <c r="AM51" s="329">
        <v>1851857</v>
      </c>
      <c r="AN51" s="330">
        <v>23773</v>
      </c>
      <c r="AO51" s="331">
        <v>-1.6</v>
      </c>
      <c r="AP51" s="332">
        <v>47820</v>
      </c>
      <c r="AQ51" s="333">
        <v>7.5</v>
      </c>
      <c r="AR51" s="334">
        <v>-9.1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512</v>
      </c>
      <c r="AM52" s="337">
        <v>1788205</v>
      </c>
      <c r="AN52" s="338">
        <v>22955</v>
      </c>
      <c r="AO52" s="339">
        <v>5.3</v>
      </c>
      <c r="AP52" s="340">
        <v>25855</v>
      </c>
      <c r="AQ52" s="341">
        <v>-0.1</v>
      </c>
      <c r="AR52" s="342">
        <v>5.4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513</v>
      </c>
      <c r="AL53" s="321"/>
      <c r="AM53" s="329">
        <v>1667258</v>
      </c>
      <c r="AN53" s="330">
        <v>21402</v>
      </c>
      <c r="AO53" s="331">
        <v>-10</v>
      </c>
      <c r="AP53" s="332">
        <v>41934</v>
      </c>
      <c r="AQ53" s="333">
        <v>-12.3</v>
      </c>
      <c r="AR53" s="334">
        <v>2.2999999999999998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512</v>
      </c>
      <c r="AM54" s="337">
        <v>1417557</v>
      </c>
      <c r="AN54" s="338">
        <v>18197</v>
      </c>
      <c r="AO54" s="339">
        <v>-20.7</v>
      </c>
      <c r="AP54" s="340">
        <v>23352</v>
      </c>
      <c r="AQ54" s="341">
        <v>-9.6999999999999993</v>
      </c>
      <c r="AR54" s="342">
        <v>-11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514</v>
      </c>
      <c r="AL55" s="321"/>
      <c r="AM55" s="329">
        <v>2402576</v>
      </c>
      <c r="AN55" s="330">
        <v>30948</v>
      </c>
      <c r="AO55" s="331">
        <v>44.6</v>
      </c>
      <c r="AP55" s="332">
        <v>45588</v>
      </c>
      <c r="AQ55" s="333">
        <v>8.6999999999999993</v>
      </c>
      <c r="AR55" s="334">
        <v>35.9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512</v>
      </c>
      <c r="AM56" s="337">
        <v>1251778</v>
      </c>
      <c r="AN56" s="338">
        <v>16125</v>
      </c>
      <c r="AO56" s="339">
        <v>-11.4</v>
      </c>
      <c r="AP56" s="340">
        <v>24150</v>
      </c>
      <c r="AQ56" s="341">
        <v>3.4</v>
      </c>
      <c r="AR56" s="342">
        <v>-14.8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515</v>
      </c>
      <c r="AL57" s="321"/>
      <c r="AM57" s="329">
        <v>3242115</v>
      </c>
      <c r="AN57" s="330">
        <v>41772</v>
      </c>
      <c r="AO57" s="331">
        <v>35</v>
      </c>
      <c r="AP57" s="332">
        <v>45483</v>
      </c>
      <c r="AQ57" s="333">
        <v>-0.2</v>
      </c>
      <c r="AR57" s="334">
        <v>35.200000000000003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512</v>
      </c>
      <c r="AM58" s="337">
        <v>1408774</v>
      </c>
      <c r="AN58" s="338">
        <v>18151</v>
      </c>
      <c r="AO58" s="339">
        <v>12.6</v>
      </c>
      <c r="AP58" s="340">
        <v>24241</v>
      </c>
      <c r="AQ58" s="341">
        <v>0.4</v>
      </c>
      <c r="AR58" s="342">
        <v>12.2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516</v>
      </c>
      <c r="AL59" s="321"/>
      <c r="AM59" s="329">
        <v>3361648</v>
      </c>
      <c r="AN59" s="330">
        <v>43415</v>
      </c>
      <c r="AO59" s="331">
        <v>3.9</v>
      </c>
      <c r="AP59" s="332">
        <v>45945</v>
      </c>
      <c r="AQ59" s="333">
        <v>1</v>
      </c>
      <c r="AR59" s="334">
        <v>2.9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512</v>
      </c>
      <c r="AM60" s="337">
        <v>1823748</v>
      </c>
      <c r="AN60" s="338">
        <v>23553</v>
      </c>
      <c r="AO60" s="339">
        <v>29.8</v>
      </c>
      <c r="AP60" s="340">
        <v>25180</v>
      </c>
      <c r="AQ60" s="341">
        <v>3.9</v>
      </c>
      <c r="AR60" s="342">
        <v>25.9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517</v>
      </c>
      <c r="AL61" s="343"/>
      <c r="AM61" s="344">
        <v>2505091</v>
      </c>
      <c r="AN61" s="345">
        <v>32262</v>
      </c>
      <c r="AO61" s="346">
        <v>14.4</v>
      </c>
      <c r="AP61" s="347">
        <v>45354</v>
      </c>
      <c r="AQ61" s="348">
        <v>0.9</v>
      </c>
      <c r="AR61" s="334">
        <v>13.5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512</v>
      </c>
      <c r="AM62" s="337">
        <v>1538012</v>
      </c>
      <c r="AN62" s="338">
        <v>19796</v>
      </c>
      <c r="AO62" s="339">
        <v>3.1</v>
      </c>
      <c r="AP62" s="340">
        <v>24556</v>
      </c>
      <c r="AQ62" s="341">
        <v>-0.4</v>
      </c>
      <c r="AR62" s="342">
        <v>3.5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kNylxvzUbJpFWjDBiDN1hkOh1XG48OXfvNPnK6xr/IftrJQyI7jp1YsuhAEPRLME6uBYN4kyTKFBj3ngloPiNQ==" saltValue="JDSlLK0LA/wfMh2IIVem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84" sqref="A84"/>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519</v>
      </c>
    </row>
    <row r="120" spans="125:125" ht="13.5" hidden="1" customHeight="1" x14ac:dyDescent="0.15"/>
    <row r="121" spans="125:125" ht="13.5" hidden="1" customHeight="1" x14ac:dyDescent="0.15">
      <c r="DU121" s="255"/>
    </row>
  </sheetData>
  <sheetProtection algorithmName="SHA-512" hashValue="J9HNTegbtWh+LOBFJzgC2y/RTGCi3KgE10lphMRwfE3GDHfXj/lBj75elKzbM2VbMX7xRBNObjKp7TTQcRdGjA==" saltValue="8pPw2kkvi7E1Ves8obRou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520</v>
      </c>
    </row>
  </sheetData>
  <sheetProtection algorithmName="SHA-512" hashValue="u2uRq+wl8/ZuY1V2Ca9GLwkFU2+Rn2gqxIkPiX4RDndEBrUL4wD/HE6Q0Hja6Ps7ZYzKRuwglongh2Hvqnbc5w==" saltValue="FXtBN17wPo/cDqSHSbrgL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8" t="s">
        <v>3</v>
      </c>
      <c r="D47" s="1168"/>
      <c r="E47" s="1169"/>
      <c r="F47" s="11">
        <v>23.9</v>
      </c>
      <c r="G47" s="12">
        <v>24.76</v>
      </c>
      <c r="H47" s="12">
        <v>26.29</v>
      </c>
      <c r="I47" s="12">
        <v>25.92</v>
      </c>
      <c r="J47" s="13">
        <v>25.37</v>
      </c>
    </row>
    <row r="48" spans="2:10" ht="57.75" customHeight="1" x14ac:dyDescent="0.15">
      <c r="B48" s="14"/>
      <c r="C48" s="1170" t="s">
        <v>4</v>
      </c>
      <c r="D48" s="1170"/>
      <c r="E48" s="1171"/>
      <c r="F48" s="15">
        <v>2.27</v>
      </c>
      <c r="G48" s="16">
        <v>2.83</v>
      </c>
      <c r="H48" s="16">
        <v>1.25</v>
      </c>
      <c r="I48" s="16">
        <v>2.5</v>
      </c>
      <c r="J48" s="17">
        <v>2.79</v>
      </c>
    </row>
    <row r="49" spans="2:10" ht="57.75" customHeight="1" thickBot="1" x14ac:dyDescent="0.2">
      <c r="B49" s="18"/>
      <c r="C49" s="1172" t="s">
        <v>5</v>
      </c>
      <c r="D49" s="1172"/>
      <c r="E49" s="1173"/>
      <c r="F49" s="19">
        <v>1.1299999999999999</v>
      </c>
      <c r="G49" s="20">
        <v>1.82</v>
      </c>
      <c r="H49" s="20" t="s">
        <v>526</v>
      </c>
      <c r="I49" s="20">
        <v>1.9</v>
      </c>
      <c r="J49" s="21">
        <v>3.8</v>
      </c>
    </row>
    <row r="50" spans="2:10" x14ac:dyDescent="0.15"/>
  </sheetData>
  <sheetProtection algorithmName="SHA-512" hashValue="0SmaC/DNN7cSB+3t6pilRb0jHStjzT5a7EjZRfbBRnWH4fpbFnz08HCtJwqNJ3F6vPhAYxWO2Sm6dwVRzA8zTQ==" saltValue="ybRMc1x5upPAcuZeiZfom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2023-03-17T06:19:40Z</cp:lastPrinted>
  <dcterms:created xsi:type="dcterms:W3CDTF">2023-02-20T06:07:34Z</dcterms:created>
  <dcterms:modified xsi:type="dcterms:W3CDTF">2023-05-23T05:06:44Z</dcterms:modified>
  <cp:category/>
</cp:coreProperties>
</file>