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001\profiles\star12592\MY_DESK\公会計HP公表用\"/>
    </mc:Choice>
  </mc:AlternateContent>
  <bookViews>
    <workbookView xWindow="-120" yWindow="-120" windowWidth="29040" windowHeight="15840"/>
  </bookViews>
  <sheets>
    <sheet name="有形固定資産の明細" sheetId="1" r:id="rId1"/>
    <sheet name="有形固定資産に係る行政目的別の明細" sheetId="2" r:id="rId2"/>
    <sheet name="投資及び出資金の明細" sheetId="3" r:id="rId3"/>
    <sheet name="基金の明細" sheetId="4" r:id="rId4"/>
    <sheet name="長期延滞債権の明細" sheetId="5" r:id="rId5"/>
    <sheet name="未収金の明細" sheetId="6" r:id="rId6"/>
    <sheet name="地方債等（借入先別）の明細" sheetId="7" r:id="rId7"/>
    <sheet name="地方債等（利率別）の明細" sheetId="8" r:id="rId8"/>
    <sheet name="地方債等（返済期間別）の明細" sheetId="9" r:id="rId9"/>
    <sheet name="引当金の明細" sheetId="10" r:id="rId10"/>
    <sheet name="補助金等の明細" sheetId="11" r:id="rId11"/>
    <sheet name="財源の明細" sheetId="12" r:id="rId12"/>
    <sheet name="財源情報の明細" sheetId="13" r:id="rId13"/>
    <sheet name="資金の明細" sheetId="14" r:id="rId14"/>
  </sheets>
  <definedNames>
    <definedName name="_xlnm.Print_Area" localSheetId="10">補助金等の明細!$A$1:$E$38</definedName>
    <definedName name="_xlnm.Print_Titles" localSheetId="3">基金の明細!$1:$3</definedName>
    <definedName name="_xlnm.Print_Titles" localSheetId="11">財源の明細!$1:$5</definedName>
    <definedName name="_xlnm.Print_Titles" localSheetId="10">補助金等の明細!$1:$5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62913"/>
</workbook>
</file>

<file path=xl/calcChain.xml><?xml version="1.0" encoding="utf-8"?>
<calcChain xmlns="http://schemas.openxmlformats.org/spreadsheetml/2006/main">
  <c r="B7" i="14" l="1"/>
  <c r="E36" i="12" l="1"/>
  <c r="E33" i="12"/>
  <c r="E37" i="12" s="1"/>
  <c r="E30" i="12"/>
  <c r="E38" i="12" s="1"/>
  <c r="E27" i="12"/>
  <c r="E26" i="12"/>
  <c r="E23" i="12"/>
  <c r="E20" i="12"/>
  <c r="E28" i="12" s="1"/>
  <c r="D36" i="11" l="1"/>
  <c r="D11" i="11"/>
  <c r="D37" i="11" s="1"/>
  <c r="K37" i="7" l="1"/>
  <c r="J37" i="7"/>
  <c r="I37" i="7"/>
  <c r="H37" i="7"/>
  <c r="G37" i="7"/>
  <c r="F37" i="7"/>
  <c r="E37" i="7"/>
  <c r="D37" i="7"/>
  <c r="C37" i="7"/>
  <c r="B36" i="7"/>
  <c r="B37" i="7" s="1"/>
  <c r="K19" i="7"/>
  <c r="J19" i="7"/>
  <c r="I19" i="7"/>
  <c r="H19" i="7"/>
  <c r="G19" i="7"/>
  <c r="F19" i="7"/>
  <c r="E19" i="7"/>
  <c r="D19" i="7"/>
  <c r="C19" i="7"/>
  <c r="B17" i="7"/>
  <c r="B16" i="7"/>
  <c r="B15" i="7"/>
  <c r="B14" i="7"/>
  <c r="B12" i="7"/>
  <c r="B11" i="7"/>
  <c r="B10" i="7"/>
  <c r="B9" i="7"/>
  <c r="B8" i="7"/>
  <c r="B7" i="7"/>
  <c r="B19" i="7" s="1"/>
  <c r="K27" i="3" l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3" i="3"/>
  <c r="H13" i="3" s="1"/>
  <c r="H12" i="3"/>
  <c r="H14" i="3" s="1"/>
  <c r="G12" i="3"/>
  <c r="H8" i="3"/>
  <c r="G8" i="3"/>
  <c r="F8" i="3"/>
  <c r="D8" i="3"/>
  <c r="H27" i="3" l="1"/>
</calcChain>
</file>

<file path=xl/sharedStrings.xml><?xml version="1.0" encoding="utf-8"?>
<sst xmlns="http://schemas.openxmlformats.org/spreadsheetml/2006/main" count="972" uniqueCount="337">
  <si>
    <t>有形固定資産の明細</t>
  </si>
  <si>
    <t>自治体名：交野市</t>
  </si>
  <si>
    <t>年度：平成30年度</t>
  </si>
  <si>
    <t>会計：一般会計等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</si>
  <si>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</si>
  <si>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</si>
  <si>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</si>
  <si>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</si>
  <si>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</si>
  <si>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</si>
  <si>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</si>
  <si>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</si>
  <si>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</si>
  <si>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</si>
  <si>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</si>
  <si>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</si>
  <si>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</si>
  <si>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</si>
  <si>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</si>
  <si>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</si>
  <si>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</si>
  <si>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</si>
  <si>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</si>
  <si>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</si>
  <si>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</si>
  <si>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</si>
  <si>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</si>
  <si>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</si>
  <si>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</si>
  <si>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</si>
  <si>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</si>
  <si>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</si>
  <si>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</si>
  <si>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</si>
  <si>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</si>
  <si>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</si>
  <si>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</si>
  <si>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</si>
  <si>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</si>
  <si>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</si>
  <si>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</si>
  <si>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</si>
  <si>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</si>
  <si>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</si>
  <si>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</si>
  <si>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 xml:space="preserve">  公共土地</t>
    <phoneticPr fontId="5"/>
  </si>
  <si>
    <t xml:space="preserve">  公共建物</t>
    <phoneticPr fontId="5"/>
  </si>
  <si>
    <t>インフラ資産</t>
    <phoneticPr fontId="5"/>
  </si>
  <si>
    <t>（単位：千円）</t>
    <rPh sb="4" eb="5">
      <t>セン</t>
    </rPh>
    <phoneticPr fontId="5"/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</si>
  <si>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</si>
  <si>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</si>
  <si>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</si>
  <si>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</si>
  <si>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</si>
  <si>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</si>
  <si>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</si>
  <si>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</si>
  <si>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その他</t>
  </si>
  <si>
    <t>インフラ資産</t>
  </si>
  <si>
    <t xml:space="preserve">  公共土地</t>
    <phoneticPr fontId="5"/>
  </si>
  <si>
    <t xml:space="preserve">  公共建物</t>
    <phoneticPr fontId="5"/>
  </si>
  <si>
    <t>投資及び出資金の明細</t>
  </si>
  <si>
    <t>自治体名：交野市</t>
    <rPh sb="5" eb="7">
      <t>カタノ</t>
    </rPh>
    <rPh sb="7" eb="8">
      <t>シ</t>
    </rPh>
    <phoneticPr fontId="5"/>
  </si>
  <si>
    <t>年度：平成30年度</t>
    <phoneticPr fontId="5"/>
  </si>
  <si>
    <t>市場価格のあるもの</t>
  </si>
  <si>
    <t>(単位：千円)</t>
    <rPh sb="4" eb="5">
      <t>セン</t>
    </rPh>
    <rPh sb="5" eb="6">
      <t>エン</t>
    </rPh>
    <phoneticPr fontId="5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</si>
  <si>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</si>
  <si>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</si>
  <si>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</si>
  <si>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</si>
  <si>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</si>
  <si>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</si>
  <si>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</si>
  <si>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</si>
  <si>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りそなホールディングス</t>
    <phoneticPr fontId="5"/>
  </si>
  <si>
    <t>-</t>
    <phoneticPr fontId="5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</si>
  <si>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</si>
  <si>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</si>
  <si>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</si>
  <si>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</si>
  <si>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</si>
  <si>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</si>
  <si>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</si>
  <si>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</si>
  <si>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</si>
  <si>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</si>
  <si>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交野市土地開発公社</t>
    <rPh sb="0" eb="3">
      <t>カタノシ</t>
    </rPh>
    <rPh sb="3" eb="5">
      <t>トチ</t>
    </rPh>
    <rPh sb="5" eb="7">
      <t>カイハツ</t>
    </rPh>
    <rPh sb="7" eb="9">
      <t>コウシャ</t>
    </rPh>
    <phoneticPr fontId="7"/>
  </si>
  <si>
    <t>社会福祉法人　交野市社会福祉協議会</t>
    <rPh sb="0" eb="2">
      <t>シャカイ</t>
    </rPh>
    <rPh sb="2" eb="4">
      <t>フクシ</t>
    </rPh>
    <rPh sb="4" eb="6">
      <t>ホウジン</t>
    </rPh>
    <rPh sb="7" eb="10">
      <t>カタノシ</t>
    </rPh>
    <rPh sb="10" eb="12">
      <t>シャカイ</t>
    </rPh>
    <rPh sb="12" eb="14">
      <t>フクシ</t>
    </rPh>
    <rPh sb="14" eb="17">
      <t>キョウギカイ</t>
    </rPh>
    <phoneticPr fontId="7"/>
  </si>
  <si>
    <t>-</t>
    <phoneticPr fontId="5"/>
  </si>
  <si>
    <t>市場価格のない出資金（出損金も含む）のうち連結対象団体以外に対するもの</t>
    <rPh sb="7" eb="10">
      <t>シュッシキン</t>
    </rPh>
    <rPh sb="11" eb="13">
      <t>シュツエン</t>
    </rPh>
    <rPh sb="13" eb="14">
      <t>キン</t>
    </rPh>
    <rPh sb="15" eb="16">
      <t>フク</t>
    </rPh>
    <phoneticPr fontId="5"/>
  </si>
  <si>
    <t>出資金額_x000D_
(A)</t>
    <phoneticPr fontId="5"/>
  </si>
  <si>
    <t>出資割合(%)_x000D_
(A) / (E)_x000D_
(F)</t>
    <phoneticPr fontId="5"/>
  </si>
  <si>
    <t>強制評価減_x000D_
(H)</t>
    <phoneticPr fontId="5"/>
  </si>
  <si>
    <t>貸借対照表計上額_x000D_
(A) - (H)_x000D_
(I)</t>
    <phoneticPr fontId="5"/>
  </si>
  <si>
    <t>パナソニック交野株式会社</t>
    <rPh sb="6" eb="8">
      <t>カタノ</t>
    </rPh>
    <rPh sb="8" eb="10">
      <t>カブシキ</t>
    </rPh>
    <rPh sb="10" eb="12">
      <t>カイシャ</t>
    </rPh>
    <phoneticPr fontId="7"/>
  </si>
  <si>
    <t>-</t>
    <phoneticPr fontId="5"/>
  </si>
  <si>
    <t>大阪湾広域臨海環境整備センター</t>
    <rPh sb="0" eb="2">
      <t>オオサカ</t>
    </rPh>
    <rPh sb="2" eb="3">
      <t>ワン</t>
    </rPh>
    <rPh sb="3" eb="5">
      <t>コウイキ</t>
    </rPh>
    <rPh sb="5" eb="7">
      <t>リンカイ</t>
    </rPh>
    <rPh sb="7" eb="9">
      <t>カンキョウ</t>
    </rPh>
    <rPh sb="9" eb="11">
      <t>セイビ</t>
    </rPh>
    <phoneticPr fontId="7"/>
  </si>
  <si>
    <t>公益財団法人　大阪みどりのトラスト協会</t>
    <rPh sb="0" eb="2">
      <t>コウエキ</t>
    </rPh>
    <rPh sb="2" eb="4">
      <t>ザイダン</t>
    </rPh>
    <rPh sb="4" eb="6">
      <t>ホウジン</t>
    </rPh>
    <rPh sb="7" eb="9">
      <t>オオサカ</t>
    </rPh>
    <rPh sb="17" eb="19">
      <t>キョウカイ</t>
    </rPh>
    <phoneticPr fontId="7"/>
  </si>
  <si>
    <t>一般財団法人　大阪府地域福祉推進財団</t>
    <rPh sb="0" eb="2">
      <t>イッパン</t>
    </rPh>
    <rPh sb="2" eb="4">
      <t>ザイダン</t>
    </rPh>
    <rPh sb="4" eb="6">
      <t>ホウジン</t>
    </rPh>
    <rPh sb="7" eb="9">
      <t>オオサカ</t>
    </rPh>
    <rPh sb="9" eb="10">
      <t>フ</t>
    </rPh>
    <rPh sb="10" eb="12">
      <t>チイキ</t>
    </rPh>
    <rPh sb="12" eb="14">
      <t>フクシ</t>
    </rPh>
    <rPh sb="14" eb="16">
      <t>スイシン</t>
    </rPh>
    <rPh sb="16" eb="18">
      <t>ザイダン</t>
    </rPh>
    <phoneticPr fontId="7"/>
  </si>
  <si>
    <t>一般財団法人　砂防フロンティア整備推進機構</t>
    <rPh sb="7" eb="9">
      <t>サボウ</t>
    </rPh>
    <rPh sb="15" eb="17">
      <t>セイビ</t>
    </rPh>
    <rPh sb="17" eb="19">
      <t>スイシン</t>
    </rPh>
    <rPh sb="19" eb="21">
      <t>キコウ</t>
    </rPh>
    <phoneticPr fontId="7"/>
  </si>
  <si>
    <t>公益財団法人　大阪府暴力追放推進センター</t>
    <rPh sb="0" eb="2">
      <t>コウエキ</t>
    </rPh>
    <rPh sb="2" eb="4">
      <t>ザイダン</t>
    </rPh>
    <rPh sb="4" eb="6">
      <t>ホウジン</t>
    </rPh>
    <rPh sb="7" eb="9">
      <t>オオサカ</t>
    </rPh>
    <rPh sb="9" eb="10">
      <t>フ</t>
    </rPh>
    <rPh sb="10" eb="12">
      <t>ボウリョク</t>
    </rPh>
    <rPh sb="12" eb="14">
      <t>ツイホウ</t>
    </rPh>
    <rPh sb="14" eb="16">
      <t>スイシン</t>
    </rPh>
    <phoneticPr fontId="7"/>
  </si>
  <si>
    <t>一般財団法人　アジア・太平洋人権情報センター</t>
    <rPh sb="11" eb="14">
      <t>タイヘイヨウ</t>
    </rPh>
    <rPh sb="14" eb="16">
      <t>ジンケン</t>
    </rPh>
    <rPh sb="16" eb="18">
      <t>ジョウホウ</t>
    </rPh>
    <phoneticPr fontId="7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</si>
  <si>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7"/>
  </si>
  <si>
    <t>公益財団法人　大阪人権博物館</t>
    <rPh sb="7" eb="9">
      <t>オオサカ</t>
    </rPh>
    <rPh sb="9" eb="11">
      <t>ジンケン</t>
    </rPh>
    <rPh sb="11" eb="14">
      <t>ハクブツカン</t>
    </rPh>
    <phoneticPr fontId="7"/>
  </si>
  <si>
    <t>基金の明細</t>
    <phoneticPr fontId="5"/>
  </si>
  <si>
    <t>年度：平成30年度</t>
    <phoneticPr fontId="5"/>
  </si>
  <si>
    <t>【一般会計】</t>
    <rPh sb="1" eb="3">
      <t>イッパン</t>
    </rPh>
    <rPh sb="3" eb="5">
      <t>カイケイ</t>
    </rPh>
    <phoneticPr fontId="5"/>
  </si>
  <si>
    <t>種類</t>
  </si>
  <si>
    <t>現金預金</t>
  </si>
  <si>
    <t>有価証券</t>
  </si>
  <si>
    <t>土地</t>
  </si>
  <si>
    <t>合計_x000D_
(貸借対照表計上額)</t>
  </si>
  <si>
    <t>財政調整基金</t>
  </si>
  <si>
    <t>-</t>
    <phoneticPr fontId="5"/>
  </si>
  <si>
    <t>-</t>
    <phoneticPr fontId="5"/>
  </si>
  <si>
    <t>公債費管理基金</t>
    <rPh sb="0" eb="2">
      <t>コウサイ</t>
    </rPh>
    <rPh sb="2" eb="3">
      <t>ヒ</t>
    </rPh>
    <rPh sb="3" eb="5">
      <t>カンリ</t>
    </rPh>
    <rPh sb="5" eb="7">
      <t>キキン</t>
    </rPh>
    <phoneticPr fontId="5"/>
  </si>
  <si>
    <t>社会福祉事業基金</t>
    <rPh sb="0" eb="2">
      <t>シャカイ</t>
    </rPh>
    <rPh sb="2" eb="4">
      <t>フクシ</t>
    </rPh>
    <rPh sb="4" eb="6">
      <t>ジギョウ</t>
    </rPh>
    <rPh sb="6" eb="8">
      <t>キキン</t>
    </rPh>
    <phoneticPr fontId="5"/>
  </si>
  <si>
    <t>地域保全整備基金</t>
    <rPh sb="0" eb="2">
      <t>チイキ</t>
    </rPh>
    <rPh sb="2" eb="4">
      <t>ホゼン</t>
    </rPh>
    <rPh sb="4" eb="6">
      <t>セイビ</t>
    </rPh>
    <rPh sb="6" eb="8">
      <t>キキン</t>
    </rPh>
    <phoneticPr fontId="5"/>
  </si>
  <si>
    <t>-</t>
    <phoneticPr fontId="5"/>
  </si>
  <si>
    <t>都市の緑基金</t>
    <rPh sb="0" eb="2">
      <t>トシ</t>
    </rPh>
    <rPh sb="3" eb="4">
      <t>ミドリ</t>
    </rPh>
    <rPh sb="4" eb="6">
      <t>キキン</t>
    </rPh>
    <phoneticPr fontId="5"/>
  </si>
  <si>
    <t>ふるさと創生桜基金</t>
    <rPh sb="4" eb="6">
      <t>ソウセイ</t>
    </rPh>
    <rPh sb="6" eb="7">
      <t>サクラ</t>
    </rPh>
    <rPh sb="7" eb="9">
      <t>キキン</t>
    </rPh>
    <phoneticPr fontId="5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</si>
  <si>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5"/>
  </si>
  <si>
    <t>第二京阪道路環境監視基金</t>
    <rPh sb="0" eb="2">
      <t>ダイニ</t>
    </rPh>
    <rPh sb="2" eb="4">
      <t>ケイハン</t>
    </rPh>
    <rPh sb="4" eb="6">
      <t>ドウロ</t>
    </rPh>
    <rPh sb="6" eb="8">
      <t>カンキョウ</t>
    </rPh>
    <rPh sb="8" eb="10">
      <t>カンシ</t>
    </rPh>
    <rPh sb="10" eb="12">
      <t>キキン</t>
    </rPh>
    <phoneticPr fontId="5"/>
  </si>
  <si>
    <t>-</t>
    <phoneticPr fontId="5"/>
  </si>
  <si>
    <t>災害対策基金</t>
  </si>
  <si>
    <t>公共施設等整備基金</t>
    <phoneticPr fontId="5"/>
  </si>
  <si>
    <t>生計援助基金</t>
  </si>
  <si>
    <t>奨学基金</t>
    <phoneticPr fontId="5"/>
  </si>
  <si>
    <t>長期延滞債権の明細</t>
  </si>
  <si>
    <t>年度：平成30年度</t>
    <phoneticPr fontId="5"/>
  </si>
  <si>
    <t>相手先名または種別</t>
  </si>
  <si>
    <t>貸借対照表計上額</t>
  </si>
  <si>
    <t>徴収不能引当金計上額</t>
  </si>
  <si>
    <t>【未収金】</t>
  </si>
  <si>
    <t>税等未収金</t>
    <rPh sb="0" eb="1">
      <t>ゼイ</t>
    </rPh>
    <rPh sb="1" eb="2">
      <t>トウ</t>
    </rPh>
    <rPh sb="2" eb="5">
      <t>ミシュウキン</t>
    </rPh>
    <phoneticPr fontId="5"/>
  </si>
  <si>
    <t>　　市民税（個人）</t>
    <rPh sb="2" eb="4">
      <t>シミン</t>
    </rPh>
    <rPh sb="4" eb="5">
      <t>ゼイ</t>
    </rPh>
    <rPh sb="6" eb="8">
      <t>コジン</t>
    </rPh>
    <phoneticPr fontId="5"/>
  </si>
  <si>
    <t>　　市民税（法人）</t>
    <rPh sb="2" eb="4">
      <t>シミン</t>
    </rPh>
    <rPh sb="4" eb="5">
      <t>ゼイ</t>
    </rPh>
    <rPh sb="6" eb="8">
      <t>ホウジン</t>
    </rPh>
    <phoneticPr fontId="5"/>
  </si>
  <si>
    <t>　　固定資産税</t>
    <rPh sb="2" eb="4">
      <t>コテイ</t>
    </rPh>
    <rPh sb="4" eb="7">
      <t>シサンゼイ</t>
    </rPh>
    <phoneticPr fontId="5"/>
  </si>
  <si>
    <t>　　軽自動車税</t>
    <rPh sb="2" eb="6">
      <t>ケイジドウシャ</t>
    </rPh>
    <rPh sb="6" eb="7">
      <t>ゼイ</t>
    </rPh>
    <phoneticPr fontId="5"/>
  </si>
  <si>
    <t>　　都市計画税</t>
    <rPh sb="2" eb="4">
      <t>トシ</t>
    </rPh>
    <rPh sb="4" eb="6">
      <t>ケイカク</t>
    </rPh>
    <rPh sb="6" eb="7">
      <t>ゼイ</t>
    </rPh>
    <phoneticPr fontId="5"/>
  </si>
  <si>
    <t>　　児童福祉費負担金</t>
  </si>
  <si>
    <t>　　社会教育費負担金</t>
  </si>
  <si>
    <t>その他の未収金</t>
    <rPh sb="2" eb="3">
      <t>タ</t>
    </rPh>
    <rPh sb="4" eb="7">
      <t>ミシュウキン</t>
    </rPh>
    <phoneticPr fontId="5"/>
  </si>
  <si>
    <t>　　保育所使用料　</t>
    <phoneticPr fontId="5"/>
  </si>
  <si>
    <t xml:space="preserve">    法定外公共物使用料</t>
    <phoneticPr fontId="5"/>
  </si>
  <si>
    <t>　　幼稚園保育料</t>
    <rPh sb="2" eb="5">
      <t>ヨウチエン</t>
    </rPh>
    <rPh sb="5" eb="7">
      <t>ホイク</t>
    </rPh>
    <rPh sb="7" eb="8">
      <t>リョウ</t>
    </rPh>
    <phoneticPr fontId="5"/>
  </si>
  <si>
    <t>　　雑入</t>
    <rPh sb="2" eb="4">
      <t>ザツニュウ</t>
    </rPh>
    <phoneticPr fontId="5"/>
  </si>
  <si>
    <t>未収金の明細</t>
  </si>
  <si>
    <t>年度：平成30年度</t>
    <phoneticPr fontId="5"/>
  </si>
  <si>
    <t>税等未収金</t>
  </si>
  <si>
    <t>　　市民税（個人）</t>
    <rPh sb="2" eb="3">
      <t>シ</t>
    </rPh>
    <phoneticPr fontId="5"/>
  </si>
  <si>
    <t>　　市民税（法人）</t>
    <rPh sb="2" eb="3">
      <t>シ</t>
    </rPh>
    <phoneticPr fontId="5"/>
  </si>
  <si>
    <t>　　固定資産税</t>
  </si>
  <si>
    <t>　　軽自動車税</t>
  </si>
  <si>
    <t>　　都市計画税</t>
  </si>
  <si>
    <t xml:space="preserve">    児童福祉費負担金</t>
    <phoneticPr fontId="5"/>
  </si>
  <si>
    <t>　　社会教育費負担金</t>
    <rPh sb="2" eb="4">
      <t>シャカイ</t>
    </rPh>
    <rPh sb="4" eb="6">
      <t>キョウイク</t>
    </rPh>
    <rPh sb="6" eb="7">
      <t>ヒ</t>
    </rPh>
    <phoneticPr fontId="5"/>
  </si>
  <si>
    <t>-</t>
    <phoneticPr fontId="5"/>
  </si>
  <si>
    <t>その他の未収金</t>
  </si>
  <si>
    <t>　　保育所使用料</t>
  </si>
  <si>
    <t>　　道路橋梁使用料</t>
  </si>
  <si>
    <t xml:space="preserve">    河川使用料</t>
    <phoneticPr fontId="5"/>
  </si>
  <si>
    <t>-</t>
    <phoneticPr fontId="5"/>
  </si>
  <si>
    <t>　　法定外公共物使用料</t>
  </si>
  <si>
    <t>-</t>
    <phoneticPr fontId="5"/>
  </si>
  <si>
    <t xml:space="preserve">    学校使用料</t>
    <phoneticPr fontId="5"/>
  </si>
  <si>
    <t>　　幼稚園保育料</t>
  </si>
  <si>
    <t>　  清掃手数料</t>
    <phoneticPr fontId="5"/>
  </si>
  <si>
    <t>　　雑入</t>
  </si>
  <si>
    <t>地方債等（借入先別）の明細</t>
  </si>
  <si>
    <t>年度：平成30年度</t>
    <phoneticPr fontId="5"/>
  </si>
  <si>
    <t>会計：一般会計</t>
    <rPh sb="3" eb="5">
      <t>イッパン</t>
    </rPh>
    <rPh sb="5" eb="7">
      <t>カイケイ</t>
    </rPh>
    <phoneticPr fontId="5"/>
  </si>
  <si>
    <t>地方債等_x000D_
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</si>
  <si>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</si>
  <si>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</si>
  <si>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</si>
  <si>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</si>
  <si>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</si>
  <si>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</si>
  <si>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</si>
  <si>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</si>
  <si>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</si>
  <si>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</si>
  <si>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</si>
  <si>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</si>
  <si>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</si>
  <si>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</si>
  <si>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</si>
  <si>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</si>
  <si>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</si>
  <si>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</si>
  <si>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</si>
  <si>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【その他】</t>
  </si>
  <si>
    <t>会計：公共用地先行取得事業特別会計</t>
    <rPh sb="3" eb="5">
      <t>コウキョウ</t>
    </rPh>
    <rPh sb="5" eb="7">
      <t>ヨウチ</t>
    </rPh>
    <rPh sb="7" eb="9">
      <t>センコウ</t>
    </rPh>
    <rPh sb="9" eb="11">
      <t>シュトク</t>
    </rPh>
    <rPh sb="11" eb="13">
      <t>ジギョウ</t>
    </rPh>
    <rPh sb="13" eb="15">
      <t>トクベツ</t>
    </rPh>
    <rPh sb="15" eb="17">
      <t>カイケイ</t>
    </rPh>
    <phoneticPr fontId="5"/>
  </si>
  <si>
    <t>地方債等（利率別）の明細</t>
    <phoneticPr fontId="5"/>
  </si>
  <si>
    <t>地方債等残高</t>
  </si>
  <si>
    <t>1.5％以下</t>
  </si>
  <si>
    <t>1.5％超_x000D_
2.0％以下</t>
  </si>
  <si>
    <t>2.0％超_x000D_
2.5％以下</t>
  </si>
  <si>
    <t>2.5％超_x000D_
3.0％以下</t>
  </si>
  <si>
    <t>3.0％超_x000D_
3.5％以下</t>
  </si>
  <si>
    <t>3.5％超_x000D_
4.0％以下</t>
  </si>
  <si>
    <t>4.0％超</t>
  </si>
  <si>
    <t>（参考）_x000D_
加重平均_x000D_
利率</t>
  </si>
  <si>
    <t>地方債等（返済期間別）の明細</t>
    <phoneticPr fontId="5"/>
  </si>
  <si>
    <t>年度：平成30年度</t>
    <phoneticPr fontId="5"/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</si>
  <si>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</si>
  <si>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</si>
  <si>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</si>
  <si>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</si>
  <si>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</si>
  <si>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</si>
  <si>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</si>
  <si>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</si>
  <si>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</si>
  <si>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-</t>
    <phoneticPr fontId="5"/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</si>
  <si>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</si>
  <si>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</si>
  <si>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</si>
  <si>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</si>
  <si>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</si>
  <si>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</si>
  <si>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</si>
  <si>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</si>
  <si>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補助金等の明細</t>
    <phoneticPr fontId="5"/>
  </si>
  <si>
    <t>年度：平成30年度</t>
    <phoneticPr fontId="5"/>
  </si>
  <si>
    <t>名称</t>
  </si>
  <si>
    <t>相手先</t>
  </si>
  <si>
    <t>金額</t>
  </si>
  <si>
    <t>支出目的</t>
  </si>
  <si>
    <t>他団体への公共施設等整備補助金等</t>
    <phoneticPr fontId="5"/>
  </si>
  <si>
    <t>土地区画整理費</t>
  </si>
  <si>
    <t>交野市・枚方市星田北土地区画整理組合</t>
    <phoneticPr fontId="5"/>
  </si>
  <si>
    <t>星田北・星田駅北土地区画整理組合補助金</t>
  </si>
  <si>
    <t>土地区画整理費</t>
    <phoneticPr fontId="5"/>
  </si>
  <si>
    <t>交野市星田駅北土地区画整理組合</t>
    <phoneticPr fontId="5"/>
  </si>
  <si>
    <t>星田北・星田駅北土地区画整理組合補助金</t>
    <phoneticPr fontId="5"/>
  </si>
  <si>
    <t>都市計画総務費</t>
    <phoneticPr fontId="5"/>
  </si>
  <si>
    <t>交野市ブロック塀等・撤去・改修促進事業補助金受給者</t>
    <phoneticPr fontId="5"/>
  </si>
  <si>
    <t>ブロック塀等撤去・改修促進補助金（営繕）</t>
    <phoneticPr fontId="5"/>
  </si>
  <si>
    <t>児童福祉総務費</t>
    <phoneticPr fontId="5"/>
  </si>
  <si>
    <t>(福)明徳園 交野保育園</t>
    <phoneticPr fontId="5"/>
  </si>
  <si>
    <t>民間保育所助成金（こども）</t>
    <phoneticPr fontId="5"/>
  </si>
  <si>
    <t>計</t>
  </si>
  <si>
    <t>その他の補助金等</t>
  </si>
  <si>
    <t>社会福祉総務費</t>
  </si>
  <si>
    <t>大阪府後期高齢者医療広域連合　</t>
    <phoneticPr fontId="5"/>
  </si>
  <si>
    <t>大阪府後期高齢者医療広域連合負担金（医療）</t>
  </si>
  <si>
    <t>大阪府後期高齢者医療広域連合療養給付費負担金（医療）</t>
  </si>
  <si>
    <t>後期高齢者医療広域連合療養給付費負担金（過年度分）（医療）</t>
  </si>
  <si>
    <t>塵芥処理費</t>
  </si>
  <si>
    <t>四條畷市交野市清掃施設組合　</t>
    <phoneticPr fontId="5"/>
  </si>
  <si>
    <t>四條畷市交野市清掃施設組合負担金（環総）</t>
  </si>
  <si>
    <t>就園対策費</t>
  </si>
  <si>
    <t>(学)寺西学園 交野幼稚園</t>
    <phoneticPr fontId="5"/>
  </si>
  <si>
    <t>就園補助金</t>
  </si>
  <si>
    <t>就園奨励費補助金</t>
  </si>
  <si>
    <t>私立幼稚園子育て支援事業補助金等</t>
  </si>
  <si>
    <t>常備消防費</t>
  </si>
  <si>
    <t>枚方寝屋川消防組合　</t>
    <phoneticPr fontId="5"/>
  </si>
  <si>
    <t>消防指令業務負担金</t>
  </si>
  <si>
    <t>予防費</t>
  </si>
  <si>
    <t>ドクターカー事業負担金</t>
  </si>
  <si>
    <t>児童福祉総務費</t>
  </si>
  <si>
    <t>(福)明徳園 交野保育園</t>
    <phoneticPr fontId="5"/>
  </si>
  <si>
    <t>民間保育所助成金（こども）</t>
  </si>
  <si>
    <t>子育て支援事業補助金（こども）</t>
  </si>
  <si>
    <t>北河内４市リサイクル施設組合　</t>
    <phoneticPr fontId="5"/>
  </si>
  <si>
    <t>北河内4市リサイクル施設組合負担金（環総）</t>
  </si>
  <si>
    <t>(福)交野市社会福祉協議会</t>
    <phoneticPr fontId="5"/>
  </si>
  <si>
    <t>小地域活動推進事業補助金（福総）</t>
  </si>
  <si>
    <t>給食センター費</t>
  </si>
  <si>
    <t>交野市学校給食運営委員会</t>
    <phoneticPr fontId="5"/>
  </si>
  <si>
    <t>学校給食運営補助金　（米飯拡充補助等）</t>
  </si>
  <si>
    <t>一般管理費</t>
  </si>
  <si>
    <t>交野市水道局</t>
    <phoneticPr fontId="5"/>
  </si>
  <si>
    <t>水道局職員退職手当負担金（人事）</t>
  </si>
  <si>
    <t>消防施設費</t>
  </si>
  <si>
    <t>消火栓負担金</t>
  </si>
  <si>
    <t>企画費</t>
  </si>
  <si>
    <t>「星のしずく、きらり☆」製造負担金</t>
  </si>
  <si>
    <t>公益社団法人交野市シルバー人材センター</t>
    <phoneticPr fontId="5"/>
  </si>
  <si>
    <t>シルバー人材センター事業補助金（高介）</t>
  </si>
  <si>
    <t>自治振興費</t>
  </si>
  <si>
    <t>青山区　区長</t>
    <phoneticPr fontId="5"/>
  </si>
  <si>
    <t>自治振興補助金（地振）</t>
  </si>
  <si>
    <t xml:space="preserve">(社医)信愛会 交野病院 </t>
    <phoneticPr fontId="5"/>
  </si>
  <si>
    <t>病児保育事業補助金（子育）</t>
  </si>
  <si>
    <t>北河内夜間救急センター協議会</t>
    <phoneticPr fontId="5"/>
  </si>
  <si>
    <t>北河内夜間救急センター負担金</t>
  </si>
  <si>
    <t>都市計画総務費</t>
  </si>
  <si>
    <t>ブロック塀等撤去・改修促進補助金（営繕）</t>
  </si>
  <si>
    <t>その他</t>
    <rPh sb="2" eb="3">
      <t>タ</t>
    </rPh>
    <phoneticPr fontId="5"/>
  </si>
  <si>
    <t>1,000万円未満一括</t>
    <rPh sb="5" eb="7">
      <t>マンエン</t>
    </rPh>
    <rPh sb="7" eb="9">
      <t>ミマン</t>
    </rPh>
    <rPh sb="9" eb="11">
      <t>イッカツ</t>
    </rPh>
    <phoneticPr fontId="5"/>
  </si>
  <si>
    <t>財源の明細</t>
    <phoneticPr fontId="5"/>
  </si>
  <si>
    <t>年度：平成30年度</t>
    <phoneticPr fontId="5"/>
  </si>
  <si>
    <t>会計</t>
  </si>
  <si>
    <t>財源の内容</t>
  </si>
  <si>
    <t>相殺金額</t>
    <rPh sb="0" eb="2">
      <t>ソウサイ</t>
    </rPh>
    <rPh sb="2" eb="4">
      <t>キンガク</t>
    </rPh>
    <phoneticPr fontId="5"/>
  </si>
  <si>
    <t>一般会計</t>
    <phoneticPr fontId="5"/>
  </si>
  <si>
    <t>税収等</t>
    <phoneticPr fontId="5"/>
  </si>
  <si>
    <t>市税</t>
    <rPh sb="0" eb="2">
      <t>シゼイ</t>
    </rPh>
    <phoneticPr fontId="5"/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</si>
  <si>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</si>
  <si>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</si>
  <si>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</si>
  <si>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</si>
  <si>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</si>
  <si>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5"/>
  </si>
  <si>
    <t>自動車取得税交付金</t>
  </si>
  <si>
    <t>地方特例交付金</t>
  </si>
  <si>
    <t>地方交付税</t>
  </si>
  <si>
    <t>交通安全対策特別交付金</t>
  </si>
  <si>
    <t>分担金及び負担金</t>
  </si>
  <si>
    <t>寄附金</t>
  </si>
  <si>
    <t>繰入金</t>
  </si>
  <si>
    <t>小計</t>
  </si>
  <si>
    <t>国県等補助金</t>
    <phoneticPr fontId="5"/>
  </si>
  <si>
    <t>資本的_x000D_
補助金</t>
  </si>
  <si>
    <t>国庫支出金</t>
    <rPh sb="0" eb="2">
      <t>コッコ</t>
    </rPh>
    <rPh sb="2" eb="5">
      <t>シシュツキン</t>
    </rPh>
    <phoneticPr fontId="5"/>
  </si>
  <si>
    <t>県支出金</t>
    <rPh sb="0" eb="1">
      <t>ケン</t>
    </rPh>
    <rPh sb="1" eb="4">
      <t>シシュツキン</t>
    </rPh>
    <phoneticPr fontId="5"/>
  </si>
  <si>
    <t>経常的_x000D_
補助金</t>
  </si>
  <si>
    <t>公共用地先行取得事業特別会計</t>
    <rPh sb="0" eb="2">
      <t>コウキョウ</t>
    </rPh>
    <rPh sb="2" eb="4">
      <t>ヨウチ</t>
    </rPh>
    <rPh sb="4" eb="6">
      <t>センコウ</t>
    </rPh>
    <rPh sb="6" eb="8">
      <t>シュトク</t>
    </rPh>
    <rPh sb="8" eb="10">
      <t>ジギョウ</t>
    </rPh>
    <rPh sb="10" eb="12">
      <t>トクベツ</t>
    </rPh>
    <rPh sb="12" eb="14">
      <t>カイケイ</t>
    </rPh>
    <phoneticPr fontId="5"/>
  </si>
  <si>
    <t>-</t>
    <phoneticPr fontId="5"/>
  </si>
  <si>
    <t>財源情報の明細</t>
    <phoneticPr fontId="5"/>
  </si>
  <si>
    <t>自治体名：交野市</t>
    <rPh sb="5" eb="8">
      <t>カタノシ</t>
    </rPh>
    <phoneticPr fontId="5"/>
  </si>
  <si>
    <t>会計：一般会計等</t>
    <rPh sb="3" eb="5">
      <t>イッパン</t>
    </rPh>
    <rPh sb="5" eb="7">
      <t>カイケイ</t>
    </rPh>
    <rPh sb="7" eb="8">
      <t>トウ</t>
    </rPh>
    <phoneticPr fontId="5"/>
  </si>
  <si>
    <t>内訳</t>
  </si>
  <si>
    <t>国県等補助金</t>
  </si>
  <si>
    <t>地方債等</t>
  </si>
  <si>
    <t>税収等</t>
  </si>
  <si>
    <t>純行政コスト</t>
  </si>
  <si>
    <t>有形固定資産等の増加</t>
  </si>
  <si>
    <t>-</t>
    <phoneticPr fontId="5"/>
  </si>
  <si>
    <t>貸付金・基金等の増加</t>
  </si>
  <si>
    <t>資金の明細</t>
  </si>
  <si>
    <t>会計：一般会計等</t>
    <rPh sb="0" eb="2">
      <t>カイケイ</t>
    </rPh>
    <rPh sb="3" eb="5">
      <t>イッパン</t>
    </rPh>
    <rPh sb="5" eb="7">
      <t>カイケイ</t>
    </rPh>
    <rPh sb="7" eb="8">
      <t>トウ</t>
    </rPh>
    <phoneticPr fontId="5"/>
  </si>
  <si>
    <t>要求払預金</t>
    <rPh sb="0" eb="3">
      <t>ヨウキュウバラ</t>
    </rPh>
    <rPh sb="3" eb="5">
      <t>ヨキン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</si>
</sst>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,"/>
    <numFmt numFmtId="177" formatCode="#,##0;[Red]\-#,##0;&quot;-&quot;"/>
    <numFmt numFmtId="178" formatCode="#,##0.0;[Red]\-#,##0.0;&quot;-&quot;"/>
    <numFmt numFmtId="179" formatCode="#,##0,;[Red]\-#,##0,;&quot;-&quot;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3" fontId="1" fillId="0" borderId="0" xfId="0" applyNumberFormat="1" applyFont="1"/>
    <xf numFmtId="3" fontId="4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3" fontId="4" fillId="2" borderId="1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Fill="1"/>
    <xf numFmtId="3" fontId="7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left" vertical="center"/>
    </xf>
    <xf numFmtId="177" fontId="8" fillId="0" borderId="1" xfId="0" applyNumberFormat="1" applyFont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center" vertical="center"/>
    </xf>
    <xf numFmtId="179" fontId="8" fillId="3" borderId="2" xfId="1" applyNumberFormat="1" applyFont="1" applyFill="1" applyBorder="1" applyAlignment="1">
      <alignment horizontal="right" vertical="center"/>
    </xf>
    <xf numFmtId="176" fontId="8" fillId="3" borderId="1" xfId="1" applyNumberFormat="1" applyFont="1" applyFill="1" applyBorder="1" applyAlignment="1">
      <alignment horizontal="right" vertical="center"/>
    </xf>
    <xf numFmtId="176" fontId="8" fillId="3" borderId="2" xfId="1" applyNumberFormat="1" applyFont="1" applyFill="1" applyBorder="1" applyAlignment="1">
      <alignment horizontal="right" vertical="center"/>
    </xf>
    <xf numFmtId="177" fontId="8" fillId="3" borderId="1" xfId="1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right" vertical="center"/>
    </xf>
    <xf numFmtId="10" fontId="8" fillId="0" borderId="1" xfId="2" applyNumberFormat="1" applyFont="1" applyBorder="1" applyAlignment="1">
      <alignment horizontal="right" vertical="center"/>
    </xf>
    <xf numFmtId="176" fontId="8" fillId="3" borderId="1" xfId="0" applyNumberFormat="1" applyFont="1" applyFill="1" applyBorder="1" applyAlignment="1">
      <alignment horizontal="right" vertical="center"/>
    </xf>
    <xf numFmtId="176" fontId="8" fillId="3" borderId="2" xfId="2" applyNumberFormat="1" applyFont="1" applyFill="1" applyBorder="1" applyAlignment="1">
      <alignment horizontal="right" vertical="center"/>
    </xf>
    <xf numFmtId="10" fontId="8" fillId="3" borderId="2" xfId="2" applyNumberFormat="1" applyFont="1" applyFill="1" applyBorder="1" applyAlignment="1">
      <alignment horizontal="right" vertical="center"/>
    </xf>
    <xf numFmtId="3" fontId="7" fillId="0" borderId="0" xfId="0" applyNumberFormat="1" applyFont="1"/>
    <xf numFmtId="3" fontId="8" fillId="0" borderId="0" xfId="0" applyNumberFormat="1" applyFont="1"/>
    <xf numFmtId="3" fontId="0" fillId="0" borderId="0" xfId="0" applyNumberFormat="1" applyFont="1"/>
    <xf numFmtId="3" fontId="8" fillId="0" borderId="0" xfId="0" applyNumberFormat="1" applyFont="1" applyAlignment="1">
      <alignment horizontal="right"/>
    </xf>
    <xf numFmtId="3" fontId="8" fillId="3" borderId="1" xfId="0" applyNumberFormat="1" applyFont="1" applyFill="1" applyBorder="1" applyAlignment="1">
      <alignment horizontal="left" vertical="center"/>
    </xf>
    <xf numFmtId="176" fontId="8" fillId="3" borderId="1" xfId="0" applyNumberFormat="1" applyFont="1" applyFill="1" applyBorder="1" applyAlignment="1">
      <alignment vertical="center"/>
    </xf>
    <xf numFmtId="177" fontId="8" fillId="0" borderId="1" xfId="0" applyNumberFormat="1" applyFont="1" applyBorder="1" applyAlignment="1">
      <alignment horizontal="left" vertical="center"/>
    </xf>
    <xf numFmtId="177" fontId="8" fillId="3" borderId="1" xfId="0" applyNumberFormat="1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176" fontId="8" fillId="0" borderId="1" xfId="1" applyNumberFormat="1" applyFont="1" applyFill="1" applyBorder="1" applyAlignment="1">
      <alignment vertical="center" shrinkToFit="1"/>
    </xf>
    <xf numFmtId="177" fontId="8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1" fillId="0" borderId="1" xfId="1" applyNumberFormat="1" applyFont="1" applyBorder="1" applyAlignment="1">
      <alignment horizontal="right" vertical="center"/>
    </xf>
    <xf numFmtId="176" fontId="1" fillId="0" borderId="7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/>
    </xf>
    <xf numFmtId="3" fontId="12" fillId="0" borderId="0" xfId="0" applyNumberFormat="1" applyFont="1"/>
    <xf numFmtId="3" fontId="12" fillId="0" borderId="0" xfId="0" applyNumberFormat="1" applyFont="1" applyAlignment="1">
      <alignment horizontal="right"/>
    </xf>
    <xf numFmtId="3" fontId="8" fillId="2" borderId="1" xfId="0" applyNumberFormat="1" applyFont="1" applyFill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vertical="center"/>
    </xf>
    <xf numFmtId="177" fontId="8" fillId="2" borderId="1" xfId="0" applyNumberFormat="1" applyFont="1" applyFill="1" applyBorder="1" applyAlignment="1">
      <alignment horizontal="right" vertical="center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8" fillId="0" borderId="10" xfId="0" applyNumberFormat="1" applyFont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right" vertical="center"/>
    </xf>
    <xf numFmtId="3" fontId="8" fillId="0" borderId="9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177" fontId="8" fillId="0" borderId="1" xfId="0" applyNumberFormat="1" applyFont="1" applyBorder="1" applyAlignment="1">
      <alignment vertical="center"/>
    </xf>
    <xf numFmtId="3" fontId="8" fillId="0" borderId="10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right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left" vertical="center"/>
    </xf>
    <xf numFmtId="3" fontId="8" fillId="0" borderId="1" xfId="0" applyNumberFormat="1" applyFont="1" applyBorder="1" applyAlignment="1">
      <alignment vertical="center"/>
    </xf>
    <xf numFmtId="3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vertical="center"/>
    </xf>
    <xf numFmtId="3" fontId="14" fillId="2" borderId="10" xfId="0" applyNumberFormat="1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vertical="center"/>
    </xf>
    <xf numFmtId="176" fontId="14" fillId="0" borderId="1" xfId="0" applyNumberFormat="1" applyFont="1" applyBorder="1" applyAlignment="1">
      <alignment horizontal="right" vertical="center"/>
    </xf>
    <xf numFmtId="176" fontId="14" fillId="0" borderId="1" xfId="0" applyNumberFormat="1" applyFont="1" applyFill="1" applyBorder="1" applyAlignment="1">
      <alignment horizontal="right" vertical="center"/>
    </xf>
    <xf numFmtId="3" fontId="14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worksheet" Target="worksheets/sheet8.xml"/>
<Relationship Id="rId13" Type="http://schemas.openxmlformats.org/officeDocument/2006/relationships/worksheet" Target="worksheets/sheet13.xml"/>
<Relationship Id="rId18" Type="http://schemas.openxmlformats.org/officeDocument/2006/relationships/calcChain" Target="calcChain.xml"/>
<Relationship Id="rId3" Type="http://schemas.openxmlformats.org/officeDocument/2006/relationships/worksheet" Target="worksheets/sheet3.xml"/>
<Relationship Id="rId7" Type="http://schemas.openxmlformats.org/officeDocument/2006/relationships/worksheet" Target="worksheets/sheet7.xml"/>
<Relationship Id="rId12" Type="http://schemas.openxmlformats.org/officeDocument/2006/relationships/worksheet" Target="worksheets/sheet12.xml"/>
<Relationship Id="rId17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6" Type="http://schemas.openxmlformats.org/officeDocument/2006/relationships/styles" Target="styles.xml"/>
<Relationship Id="rId1" Type="http://schemas.openxmlformats.org/officeDocument/2006/relationships/worksheet" Target="worksheets/sheet1.xml"/>
<Relationship Id="rId6" Type="http://schemas.openxmlformats.org/officeDocument/2006/relationships/worksheet" Target="worksheets/sheet6.xml"/>
<Relationship Id="rId11" Type="http://schemas.openxmlformats.org/officeDocument/2006/relationships/worksheet" Target="worksheets/sheet11.xml"/>
<Relationship Id="rId5" Type="http://schemas.openxmlformats.org/officeDocument/2006/relationships/worksheet" Target="worksheets/sheet5.xml"/>
<Relationship Id="rId15" Type="http://schemas.openxmlformats.org/officeDocument/2006/relationships/theme" Target="theme/theme1.xml"/>
<Relationship Id="rId10" Type="http://schemas.openxmlformats.org/officeDocument/2006/relationships/worksheet" Target="worksheets/sheet10.xml"/>
<Relationship Id="rId4" Type="http://schemas.openxmlformats.org/officeDocument/2006/relationships/worksheet" Target="worksheets/sheet4.xml"/>
<Relationship Id="rId9" Type="http://schemas.openxmlformats.org/officeDocument/2006/relationships/worksheet" Target="worksheets/sheet9.xml"/>
<Relationship Id="rId14" Type="http://schemas.openxmlformats.org/officeDocument/2006/relationships/worksheet" Target="worksheets/sheet14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sqref="A1:H1"/>
    </sheetView>
  </sheetViews>
  <sheetFormatPr defaultColWidth="8.875" defaultRowHeight="11.25" x14ac:dyDescent="0.15"/>
  <cols>
    <col min="1" max="1" width="30.875" style="5" customWidth="1"/>
    <col min="2" max="8" width="15.875" style="5" customWidth="1"/>
    <col min="9" max="16384" width="8.875" style="5"/>
  </cols>
  <sheetData>
    <row r="1" spans="1:8" ht="21" x14ac:dyDescent="0.15">
      <c r="A1" s="10" t="s">
        <v>0</v>
      </c>
      <c r="B1" s="10"/>
      <c r="C1" s="10"/>
      <c r="D1" s="10"/>
      <c r="E1" s="10"/>
      <c r="F1" s="10"/>
      <c r="G1" s="10"/>
      <c r="H1" s="10"/>
    </row>
    <row r="2" spans="1:8" ht="13.5" x14ac:dyDescent="0.15">
      <c r="A2" s="1" t="s">
        <v>1</v>
      </c>
      <c r="B2" s="1"/>
      <c r="C2" s="1"/>
      <c r="D2" s="1"/>
      <c r="E2" s="1"/>
      <c r="F2" s="1"/>
      <c r="G2" s="1"/>
      <c r="H2" s="3" t="s">
        <v>2</v>
      </c>
    </row>
    <row r="3" spans="1:8" ht="13.5" x14ac:dyDescent="0.15">
      <c r="A3" s="1" t="s">
        <v>3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3" t="s">
        <v>48</v>
      </c>
    </row>
    <row r="5" spans="1:8" ht="33.75" x14ac:dyDescent="0.15">
      <c r="A5" s="4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</row>
    <row r="6" spans="1:8" x14ac:dyDescent="0.15">
      <c r="A6" s="7" t="s">
        <v>12</v>
      </c>
      <c r="B6" s="8">
        <v>66820642117</v>
      </c>
      <c r="C6" s="8">
        <v>1224978271</v>
      </c>
      <c r="D6" s="8">
        <v>141191498</v>
      </c>
      <c r="E6" s="8">
        <v>67904428890</v>
      </c>
      <c r="F6" s="8">
        <v>24155363927</v>
      </c>
      <c r="G6" s="8">
        <v>543540968</v>
      </c>
      <c r="H6" s="8">
        <v>43749064963</v>
      </c>
    </row>
    <row r="7" spans="1:8" x14ac:dyDescent="0.15">
      <c r="A7" s="7" t="s">
        <v>13</v>
      </c>
      <c r="B7" s="8">
        <v>35891081280</v>
      </c>
      <c r="C7" s="8">
        <v>871330740</v>
      </c>
      <c r="D7" s="8">
        <v>137562698</v>
      </c>
      <c r="E7" s="8">
        <v>36624849322</v>
      </c>
      <c r="F7" s="8" t="s">
        <v>14</v>
      </c>
      <c r="G7" s="8" t="s">
        <v>14</v>
      </c>
      <c r="H7" s="8">
        <v>36624849322</v>
      </c>
    </row>
    <row r="8" spans="1:8" x14ac:dyDescent="0.15">
      <c r="A8" s="7" t="s">
        <v>15</v>
      </c>
      <c r="B8" s="8" t="s">
        <v>14</v>
      </c>
      <c r="C8" s="8" t="s">
        <v>14</v>
      </c>
      <c r="D8" s="8" t="s">
        <v>14</v>
      </c>
      <c r="E8" s="8" t="s">
        <v>14</v>
      </c>
      <c r="F8" s="8" t="s">
        <v>14</v>
      </c>
      <c r="G8" s="8" t="s">
        <v>14</v>
      </c>
      <c r="H8" s="8" t="s">
        <v>14</v>
      </c>
    </row>
    <row r="9" spans="1:8" x14ac:dyDescent="0.15">
      <c r="A9" s="7" t="s">
        <v>16</v>
      </c>
      <c r="B9" s="8">
        <v>30804312035</v>
      </c>
      <c r="C9" s="8">
        <v>93701515</v>
      </c>
      <c r="D9" s="8" t="s">
        <v>14</v>
      </c>
      <c r="E9" s="8">
        <v>30898013550</v>
      </c>
      <c r="F9" s="8">
        <v>24138132966</v>
      </c>
      <c r="G9" s="8">
        <v>529484830</v>
      </c>
      <c r="H9" s="8">
        <v>6759880584</v>
      </c>
    </row>
    <row r="10" spans="1:8" x14ac:dyDescent="0.15">
      <c r="A10" s="7" t="s">
        <v>17</v>
      </c>
      <c r="B10" s="8">
        <v>105716988</v>
      </c>
      <c r="C10" s="8">
        <v>225329405</v>
      </c>
      <c r="D10" s="8" t="s">
        <v>14</v>
      </c>
      <c r="E10" s="8">
        <v>331046393</v>
      </c>
      <c r="F10" s="8">
        <v>15268494</v>
      </c>
      <c r="G10" s="8">
        <v>12973657</v>
      </c>
      <c r="H10" s="8">
        <v>315777899</v>
      </c>
    </row>
    <row r="11" spans="1:8" x14ac:dyDescent="0.15">
      <c r="A11" s="7" t="s">
        <v>18</v>
      </c>
      <c r="B11" s="8">
        <v>10308614</v>
      </c>
      <c r="C11" s="8">
        <v>21983376</v>
      </c>
      <c r="D11" s="8" t="s">
        <v>14</v>
      </c>
      <c r="E11" s="8">
        <v>32291990</v>
      </c>
      <c r="F11" s="8">
        <v>1962467</v>
      </c>
      <c r="G11" s="8">
        <v>1082481</v>
      </c>
      <c r="H11" s="8">
        <v>30329523</v>
      </c>
    </row>
    <row r="12" spans="1:8" x14ac:dyDescent="0.15">
      <c r="A12" s="7" t="s">
        <v>19</v>
      </c>
      <c r="B12" s="8" t="s">
        <v>14</v>
      </c>
      <c r="C12" s="8" t="s">
        <v>14</v>
      </c>
      <c r="D12" s="8" t="s">
        <v>14</v>
      </c>
      <c r="E12" s="8" t="s">
        <v>14</v>
      </c>
      <c r="F12" s="8" t="s">
        <v>14</v>
      </c>
      <c r="G12" s="8" t="s">
        <v>14</v>
      </c>
      <c r="H12" s="8" t="s">
        <v>14</v>
      </c>
    </row>
    <row r="13" spans="1:8" x14ac:dyDescent="0.15">
      <c r="A13" s="7" t="s">
        <v>20</v>
      </c>
      <c r="B13" s="8" t="s">
        <v>14</v>
      </c>
      <c r="C13" s="8" t="s">
        <v>14</v>
      </c>
      <c r="D13" s="8" t="s">
        <v>14</v>
      </c>
      <c r="E13" s="8" t="s">
        <v>14</v>
      </c>
      <c r="F13" s="8" t="s">
        <v>14</v>
      </c>
      <c r="G13" s="8" t="s">
        <v>14</v>
      </c>
      <c r="H13" s="8" t="s">
        <v>14</v>
      </c>
    </row>
    <row r="14" spans="1:8" x14ac:dyDescent="0.15">
      <c r="A14" s="7" t="s">
        <v>21</v>
      </c>
      <c r="B14" s="8" t="s">
        <v>14</v>
      </c>
      <c r="C14" s="8" t="s">
        <v>14</v>
      </c>
      <c r="D14" s="8" t="s">
        <v>14</v>
      </c>
      <c r="E14" s="8" t="s">
        <v>14</v>
      </c>
      <c r="F14" s="8" t="s">
        <v>14</v>
      </c>
      <c r="G14" s="8" t="s">
        <v>14</v>
      </c>
      <c r="H14" s="8" t="s">
        <v>14</v>
      </c>
    </row>
    <row r="15" spans="1:8" x14ac:dyDescent="0.15">
      <c r="A15" s="7" t="s">
        <v>22</v>
      </c>
      <c r="B15" s="8" t="s">
        <v>14</v>
      </c>
      <c r="C15" s="8" t="s">
        <v>14</v>
      </c>
      <c r="D15" s="8" t="s">
        <v>14</v>
      </c>
      <c r="E15" s="8" t="s">
        <v>14</v>
      </c>
      <c r="F15" s="8" t="s">
        <v>14</v>
      </c>
      <c r="G15" s="8" t="s">
        <v>14</v>
      </c>
      <c r="H15" s="8" t="s">
        <v>14</v>
      </c>
    </row>
    <row r="16" spans="1:8" x14ac:dyDescent="0.15">
      <c r="A16" s="7" t="s">
        <v>23</v>
      </c>
      <c r="B16" s="8">
        <v>9223200</v>
      </c>
      <c r="C16" s="8">
        <v>12633235</v>
      </c>
      <c r="D16" s="8">
        <v>3628800</v>
      </c>
      <c r="E16" s="8">
        <v>18227635</v>
      </c>
      <c r="F16" s="8" t="s">
        <v>14</v>
      </c>
      <c r="G16" s="8" t="s">
        <v>14</v>
      </c>
      <c r="H16" s="8">
        <v>18227635</v>
      </c>
    </row>
    <row r="17" spans="1:8" x14ac:dyDescent="0.15">
      <c r="A17" s="7" t="s">
        <v>47</v>
      </c>
      <c r="B17" s="8">
        <v>57795057262</v>
      </c>
      <c r="C17" s="8">
        <v>184611000</v>
      </c>
      <c r="D17" s="8" t="s">
        <v>14</v>
      </c>
      <c r="E17" s="8">
        <v>57979668262</v>
      </c>
      <c r="F17" s="8">
        <v>43671824498</v>
      </c>
      <c r="G17" s="8">
        <v>927766634</v>
      </c>
      <c r="H17" s="8">
        <v>14307843764</v>
      </c>
    </row>
    <row r="18" spans="1:8" x14ac:dyDescent="0.15">
      <c r="A18" s="7" t="s">
        <v>45</v>
      </c>
      <c r="B18" s="8">
        <v>6273520608</v>
      </c>
      <c r="C18" s="8" t="s">
        <v>14</v>
      </c>
      <c r="D18" s="8" t="s">
        <v>14</v>
      </c>
      <c r="E18" s="8">
        <v>6273520608</v>
      </c>
      <c r="F18" s="8" t="s">
        <v>14</v>
      </c>
      <c r="G18" s="8" t="s">
        <v>14</v>
      </c>
      <c r="H18" s="8">
        <v>6273520608</v>
      </c>
    </row>
    <row r="19" spans="1:8" x14ac:dyDescent="0.15">
      <c r="A19" s="7" t="s">
        <v>46</v>
      </c>
      <c r="B19" s="8" t="s">
        <v>14</v>
      </c>
      <c r="C19" s="8" t="s">
        <v>14</v>
      </c>
      <c r="D19" s="8" t="s">
        <v>14</v>
      </c>
      <c r="E19" s="8" t="s">
        <v>14</v>
      </c>
      <c r="F19" s="8" t="s">
        <v>14</v>
      </c>
      <c r="G19" s="8" t="s">
        <v>14</v>
      </c>
      <c r="H19" s="8" t="s">
        <v>14</v>
      </c>
    </row>
    <row r="20" spans="1:8" x14ac:dyDescent="0.15">
      <c r="A20" s="7" t="s">
        <v>24</v>
      </c>
      <c r="B20" s="8">
        <v>419388920</v>
      </c>
      <c r="C20" s="8">
        <v>3626640</v>
      </c>
      <c r="D20" s="8" t="s">
        <v>14</v>
      </c>
      <c r="E20" s="8">
        <v>423015560</v>
      </c>
      <c r="F20" s="8">
        <v>264035768</v>
      </c>
      <c r="G20" s="8">
        <v>6374357</v>
      </c>
      <c r="H20" s="8">
        <v>158979792</v>
      </c>
    </row>
    <row r="21" spans="1:8" x14ac:dyDescent="0.15">
      <c r="A21" s="7" t="s">
        <v>25</v>
      </c>
      <c r="B21" s="8">
        <v>9863968970</v>
      </c>
      <c r="C21" s="8">
        <v>58034880</v>
      </c>
      <c r="D21" s="8" t="s">
        <v>14</v>
      </c>
      <c r="E21" s="8">
        <v>9922003850</v>
      </c>
      <c r="F21" s="8">
        <v>5137886801</v>
      </c>
      <c r="G21" s="8">
        <v>168140105</v>
      </c>
      <c r="H21" s="8">
        <v>4784117049</v>
      </c>
    </row>
    <row r="22" spans="1:8" x14ac:dyDescent="0.15">
      <c r="A22" s="7" t="s">
        <v>26</v>
      </c>
      <c r="B22" s="8">
        <v>56871128</v>
      </c>
      <c r="C22" s="8" t="s">
        <v>14</v>
      </c>
      <c r="D22" s="8" t="s">
        <v>14</v>
      </c>
      <c r="E22" s="8">
        <v>56871128</v>
      </c>
      <c r="F22" s="8">
        <v>3909889</v>
      </c>
      <c r="G22" s="8">
        <v>1421778</v>
      </c>
      <c r="H22" s="8">
        <v>52961239</v>
      </c>
    </row>
    <row r="23" spans="1:8" x14ac:dyDescent="0.15">
      <c r="A23" s="7" t="s">
        <v>27</v>
      </c>
      <c r="B23" s="8" t="s">
        <v>14</v>
      </c>
      <c r="C23" s="8" t="s">
        <v>14</v>
      </c>
      <c r="D23" s="8" t="s">
        <v>14</v>
      </c>
      <c r="E23" s="8" t="s">
        <v>14</v>
      </c>
      <c r="F23" s="8" t="s">
        <v>14</v>
      </c>
      <c r="G23" s="8" t="s">
        <v>14</v>
      </c>
      <c r="H23" s="8" t="s">
        <v>14</v>
      </c>
    </row>
    <row r="24" spans="1:8" x14ac:dyDescent="0.15">
      <c r="A24" s="7" t="s">
        <v>28</v>
      </c>
      <c r="B24" s="8" t="s">
        <v>14</v>
      </c>
      <c r="C24" s="8" t="s">
        <v>14</v>
      </c>
      <c r="D24" s="8" t="s">
        <v>14</v>
      </c>
      <c r="E24" s="8" t="s">
        <v>14</v>
      </c>
      <c r="F24" s="8" t="s">
        <v>14</v>
      </c>
      <c r="G24" s="8" t="s">
        <v>14</v>
      </c>
      <c r="H24" s="8" t="s">
        <v>14</v>
      </c>
    </row>
    <row r="25" spans="1:8" x14ac:dyDescent="0.15">
      <c r="A25" s="7" t="s">
        <v>29</v>
      </c>
      <c r="B25" s="8" t="s">
        <v>14</v>
      </c>
      <c r="C25" s="8" t="s">
        <v>14</v>
      </c>
      <c r="D25" s="8" t="s">
        <v>14</v>
      </c>
      <c r="E25" s="8" t="s">
        <v>14</v>
      </c>
      <c r="F25" s="8" t="s">
        <v>14</v>
      </c>
      <c r="G25" s="8" t="s">
        <v>14</v>
      </c>
      <c r="H25" s="8" t="s">
        <v>14</v>
      </c>
    </row>
    <row r="26" spans="1:8" x14ac:dyDescent="0.15">
      <c r="A26" s="7" t="s">
        <v>30</v>
      </c>
      <c r="B26" s="8">
        <v>3827869240</v>
      </c>
      <c r="C26" s="8">
        <v>18162360</v>
      </c>
      <c r="D26" s="8" t="s">
        <v>14</v>
      </c>
      <c r="E26" s="8">
        <v>3846031600</v>
      </c>
      <c r="F26" s="8">
        <v>3812883581</v>
      </c>
      <c r="G26" s="8">
        <v>1932844</v>
      </c>
      <c r="H26" s="8">
        <v>33148019</v>
      </c>
    </row>
    <row r="27" spans="1:8" x14ac:dyDescent="0.15">
      <c r="A27" s="7" t="s">
        <v>31</v>
      </c>
      <c r="B27" s="8" t="s">
        <v>14</v>
      </c>
      <c r="C27" s="8">
        <v>28485000</v>
      </c>
      <c r="D27" s="8" t="s">
        <v>14</v>
      </c>
      <c r="E27" s="8">
        <v>28485000</v>
      </c>
      <c r="F27" s="8">
        <v>469215</v>
      </c>
      <c r="G27" s="8">
        <v>469215</v>
      </c>
      <c r="H27" s="8">
        <v>28015785</v>
      </c>
    </row>
    <row r="28" spans="1:8" x14ac:dyDescent="0.15">
      <c r="A28" s="7" t="s">
        <v>32</v>
      </c>
      <c r="B28" s="8">
        <v>37344240000</v>
      </c>
      <c r="C28" s="8" t="s">
        <v>14</v>
      </c>
      <c r="D28" s="8" t="s">
        <v>14</v>
      </c>
      <c r="E28" s="8">
        <v>37344240000</v>
      </c>
      <c r="F28" s="8">
        <v>34451958574</v>
      </c>
      <c r="G28" s="8">
        <v>749088000</v>
      </c>
      <c r="H28" s="8">
        <v>2892281426</v>
      </c>
    </row>
    <row r="29" spans="1:8" x14ac:dyDescent="0.15">
      <c r="A29" s="7" t="s">
        <v>33</v>
      </c>
      <c r="B29" s="8" t="s">
        <v>14</v>
      </c>
      <c r="C29" s="8" t="s">
        <v>14</v>
      </c>
      <c r="D29" s="8" t="s">
        <v>14</v>
      </c>
      <c r="E29" s="8" t="s">
        <v>14</v>
      </c>
      <c r="F29" s="8" t="s">
        <v>14</v>
      </c>
      <c r="G29" s="8" t="s">
        <v>14</v>
      </c>
      <c r="H29" s="8" t="s">
        <v>14</v>
      </c>
    </row>
    <row r="30" spans="1:8" x14ac:dyDescent="0.15">
      <c r="A30" s="7" t="s">
        <v>34</v>
      </c>
      <c r="B30" s="8" t="s">
        <v>14</v>
      </c>
      <c r="C30" s="8" t="s">
        <v>14</v>
      </c>
      <c r="D30" s="8" t="s">
        <v>14</v>
      </c>
      <c r="E30" s="8" t="s">
        <v>14</v>
      </c>
      <c r="F30" s="8" t="s">
        <v>14</v>
      </c>
      <c r="G30" s="8" t="s">
        <v>14</v>
      </c>
      <c r="H30" s="8" t="s">
        <v>14</v>
      </c>
    </row>
    <row r="31" spans="1:8" x14ac:dyDescent="0.15">
      <c r="A31" s="7" t="s">
        <v>35</v>
      </c>
      <c r="B31" s="8" t="s">
        <v>14</v>
      </c>
      <c r="C31" s="8" t="s">
        <v>14</v>
      </c>
      <c r="D31" s="8" t="s">
        <v>14</v>
      </c>
      <c r="E31" s="8" t="s">
        <v>14</v>
      </c>
      <c r="F31" s="8" t="s">
        <v>14</v>
      </c>
      <c r="G31" s="8" t="s">
        <v>14</v>
      </c>
      <c r="H31" s="8" t="s">
        <v>14</v>
      </c>
    </row>
    <row r="32" spans="1:8" x14ac:dyDescent="0.15">
      <c r="A32" s="7" t="s">
        <v>36</v>
      </c>
      <c r="B32" s="8" t="s">
        <v>14</v>
      </c>
      <c r="C32" s="8" t="s">
        <v>14</v>
      </c>
      <c r="D32" s="8" t="s">
        <v>14</v>
      </c>
      <c r="E32" s="8" t="s">
        <v>14</v>
      </c>
      <c r="F32" s="8" t="s">
        <v>14</v>
      </c>
      <c r="G32" s="8" t="s">
        <v>14</v>
      </c>
      <c r="H32" s="8" t="s">
        <v>14</v>
      </c>
    </row>
    <row r="33" spans="1:8" x14ac:dyDescent="0.15">
      <c r="A33" s="7" t="s">
        <v>37</v>
      </c>
      <c r="B33" s="8">
        <v>2722716</v>
      </c>
      <c r="C33" s="8" t="s">
        <v>14</v>
      </c>
      <c r="D33" s="8" t="s">
        <v>14</v>
      </c>
      <c r="E33" s="8">
        <v>2722716</v>
      </c>
      <c r="F33" s="8">
        <v>680670</v>
      </c>
      <c r="G33" s="8">
        <v>340335</v>
      </c>
      <c r="H33" s="8">
        <v>2042046</v>
      </c>
    </row>
    <row r="34" spans="1:8" x14ac:dyDescent="0.15">
      <c r="A34" s="7" t="s">
        <v>38</v>
      </c>
      <c r="B34" s="8" t="s">
        <v>14</v>
      </c>
      <c r="C34" s="8" t="s">
        <v>14</v>
      </c>
      <c r="D34" s="8" t="s">
        <v>14</v>
      </c>
      <c r="E34" s="8" t="s">
        <v>14</v>
      </c>
      <c r="F34" s="8" t="s">
        <v>14</v>
      </c>
      <c r="G34" s="8" t="s">
        <v>14</v>
      </c>
      <c r="H34" s="8" t="s">
        <v>14</v>
      </c>
    </row>
    <row r="35" spans="1:8" x14ac:dyDescent="0.15">
      <c r="A35" s="7" t="s">
        <v>39</v>
      </c>
      <c r="B35" s="8">
        <v>6475680</v>
      </c>
      <c r="C35" s="8">
        <v>76302120</v>
      </c>
      <c r="D35" s="8" t="s">
        <v>14</v>
      </c>
      <c r="E35" s="8">
        <v>82777800</v>
      </c>
      <c r="F35" s="8" t="s">
        <v>14</v>
      </c>
      <c r="G35" s="8" t="s">
        <v>14</v>
      </c>
      <c r="H35" s="8">
        <v>82777800</v>
      </c>
    </row>
    <row r="36" spans="1:8" x14ac:dyDescent="0.15">
      <c r="A36" s="6" t="s">
        <v>40</v>
      </c>
      <c r="B36" s="9">
        <v>2493978589</v>
      </c>
      <c r="C36" s="9">
        <v>64836243</v>
      </c>
      <c r="D36" s="9">
        <v>33618900</v>
      </c>
      <c r="E36" s="9">
        <v>2525195932</v>
      </c>
      <c r="F36" s="9">
        <v>2277937451</v>
      </c>
      <c r="G36" s="9">
        <v>109091028</v>
      </c>
      <c r="H36" s="9">
        <v>247258481</v>
      </c>
    </row>
    <row r="37" spans="1:8" x14ac:dyDescent="0.15">
      <c r="A37" s="6" t="s">
        <v>41</v>
      </c>
      <c r="B37" s="9" t="s">
        <v>14</v>
      </c>
      <c r="C37" s="9" t="s">
        <v>14</v>
      </c>
      <c r="D37" s="9" t="s">
        <v>14</v>
      </c>
      <c r="E37" s="9" t="s">
        <v>14</v>
      </c>
      <c r="F37" s="9" t="s">
        <v>14</v>
      </c>
      <c r="G37" s="9" t="s">
        <v>14</v>
      </c>
      <c r="H37" s="9" t="s">
        <v>14</v>
      </c>
    </row>
    <row r="38" spans="1:8" x14ac:dyDescent="0.15">
      <c r="A38" s="6" t="s">
        <v>42</v>
      </c>
      <c r="B38" s="9">
        <v>2493978589</v>
      </c>
      <c r="C38" s="9">
        <v>64836243</v>
      </c>
      <c r="D38" s="9">
        <v>33618900</v>
      </c>
      <c r="E38" s="9">
        <v>2525195932</v>
      </c>
      <c r="F38" s="9">
        <v>2277937451</v>
      </c>
      <c r="G38" s="9">
        <v>109091028</v>
      </c>
      <c r="H38" s="9">
        <v>247258481</v>
      </c>
    </row>
    <row r="39" spans="1:8" x14ac:dyDescent="0.15">
      <c r="A39" s="6" t="s">
        <v>43</v>
      </c>
      <c r="B39" s="9" t="s">
        <v>14</v>
      </c>
      <c r="C39" s="9" t="s">
        <v>14</v>
      </c>
      <c r="D39" s="9" t="s">
        <v>14</v>
      </c>
      <c r="E39" s="9" t="s">
        <v>14</v>
      </c>
      <c r="F39" s="9" t="s">
        <v>14</v>
      </c>
      <c r="G39" s="9" t="s">
        <v>14</v>
      </c>
      <c r="H39" s="9" t="s">
        <v>14</v>
      </c>
    </row>
    <row r="40" spans="1:8" x14ac:dyDescent="0.15">
      <c r="A40" s="6" t="s">
        <v>44</v>
      </c>
      <c r="B40" s="9">
        <v>127109677968</v>
      </c>
      <c r="C40" s="9">
        <v>1474425514</v>
      </c>
      <c r="D40" s="9">
        <v>174810398</v>
      </c>
      <c r="E40" s="9">
        <v>128409293084</v>
      </c>
      <c r="F40" s="9">
        <v>70105125876</v>
      </c>
      <c r="G40" s="9">
        <v>1580398630</v>
      </c>
      <c r="H40" s="9">
        <v>58304167208</v>
      </c>
    </row>
  </sheetData>
  <mergeCells count="1">
    <mergeCell ref="A1:H1"/>
  </mergeCells>
  <phoneticPr fontId="5"/>
  <pageMargins left="0.39370078740157483" right="0.39370078740157483" top="1.1811023622047245" bottom="0.39370078740157483" header="0.19685039370078741" footer="0.19685039370078741"/>
  <pageSetup paperSize="9" scale="9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/>
  </sheetViews>
  <sheetFormatPr defaultColWidth="8.875" defaultRowHeight="15.75" x14ac:dyDescent="0.35"/>
  <cols>
    <col min="1" max="1" width="18.875" style="35" customWidth="1"/>
    <col min="2" max="6" width="20.875" style="35" customWidth="1"/>
    <col min="7" max="16384" width="8.875" style="35"/>
  </cols>
  <sheetData>
    <row r="1" spans="1:6" ht="30" x14ac:dyDescent="0.6">
      <c r="A1" s="34" t="s">
        <v>216</v>
      </c>
    </row>
    <row r="2" spans="1:6" ht="18.75" x14ac:dyDescent="0.4">
      <c r="A2" s="36" t="s">
        <v>62</v>
      </c>
    </row>
    <row r="3" spans="1:6" ht="18.75" x14ac:dyDescent="0.4">
      <c r="A3" s="36" t="s">
        <v>170</v>
      </c>
    </row>
    <row r="4" spans="1:6" ht="18.75" x14ac:dyDescent="0.4">
      <c r="A4" s="36"/>
    </row>
    <row r="5" spans="1:6" x14ac:dyDescent="0.35">
      <c r="A5" s="69" t="s">
        <v>106</v>
      </c>
      <c r="F5" s="70" t="s">
        <v>65</v>
      </c>
    </row>
    <row r="6" spans="1:6" ht="22.5" customHeight="1" x14ac:dyDescent="0.35">
      <c r="A6" s="71" t="s">
        <v>4</v>
      </c>
      <c r="B6" s="71" t="s">
        <v>217</v>
      </c>
      <c r="C6" s="71" t="s">
        <v>218</v>
      </c>
      <c r="D6" s="71" t="s">
        <v>219</v>
      </c>
      <c r="E6" s="71"/>
      <c r="F6" s="71" t="s">
        <v>220</v>
      </c>
    </row>
    <row r="7" spans="1:6" ht="22.5" customHeight="1" x14ac:dyDescent="0.35">
      <c r="A7" s="71"/>
      <c r="B7" s="71"/>
      <c r="C7" s="71"/>
      <c r="D7" s="17" t="s">
        <v>221</v>
      </c>
      <c r="E7" s="17" t="s">
        <v>57</v>
      </c>
      <c r="F7" s="71"/>
    </row>
    <row r="8" spans="1:6" ht="18" customHeight="1" x14ac:dyDescent="0.35">
      <c r="A8" s="19" t="s">
        <v>222</v>
      </c>
      <c r="B8" s="22">
        <v>3442984000</v>
      </c>
      <c r="C8" s="22">
        <v>284183741</v>
      </c>
      <c r="D8" s="22">
        <v>124456741</v>
      </c>
      <c r="E8" s="22">
        <v>111756000</v>
      </c>
      <c r="F8" s="22">
        <v>3490955000</v>
      </c>
    </row>
    <row r="9" spans="1:6" ht="18" customHeight="1" x14ac:dyDescent="0.35">
      <c r="A9" s="19" t="s">
        <v>223</v>
      </c>
      <c r="B9" s="29">
        <v>307140423</v>
      </c>
      <c r="C9" s="22">
        <v>328932961</v>
      </c>
      <c r="D9" s="22">
        <v>307140423.33333325</v>
      </c>
      <c r="E9" s="22" t="s">
        <v>75</v>
      </c>
      <c r="F9" s="22">
        <v>328932960.66666675</v>
      </c>
    </row>
    <row r="10" spans="1:6" ht="18" customHeight="1" x14ac:dyDescent="0.35">
      <c r="A10" s="23" t="s">
        <v>44</v>
      </c>
      <c r="B10" s="39">
        <v>3750124423</v>
      </c>
      <c r="C10" s="39">
        <v>613116702</v>
      </c>
      <c r="D10" s="39">
        <v>431597164.33333325</v>
      </c>
      <c r="E10" s="39">
        <v>111756000</v>
      </c>
      <c r="F10" s="39">
        <v>3819887960.666667</v>
      </c>
    </row>
  </sheetData>
  <mergeCells count="5">
    <mergeCell ref="A6:A7"/>
    <mergeCell ref="B6:B7"/>
    <mergeCell ref="C6:C7"/>
    <mergeCell ref="D6:E6"/>
    <mergeCell ref="F6:F7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zoomScale="85" zoomScaleNormal="85" workbookViewId="0"/>
  </sheetViews>
  <sheetFormatPr defaultColWidth="8.875" defaultRowHeight="15.75" x14ac:dyDescent="0.35"/>
  <cols>
    <col min="1" max="1" width="28.625" style="35" customWidth="1"/>
    <col min="2" max="2" width="26" style="35" bestFit="1" customWidth="1"/>
    <col min="3" max="3" width="46.125" style="35" bestFit="1" customWidth="1"/>
    <col min="4" max="4" width="10.5" style="35" bestFit="1" customWidth="1"/>
    <col min="5" max="5" width="49.125" style="35" customWidth="1"/>
    <col min="6" max="16384" width="8.875" style="35"/>
  </cols>
  <sheetData>
    <row r="1" spans="1:5" ht="30" x14ac:dyDescent="0.6">
      <c r="A1" s="34" t="s">
        <v>224</v>
      </c>
    </row>
    <row r="2" spans="1:5" ht="18.75" x14ac:dyDescent="0.4">
      <c r="A2" s="36" t="s">
        <v>62</v>
      </c>
    </row>
    <row r="3" spans="1:5" ht="18.75" x14ac:dyDescent="0.4">
      <c r="A3" s="36" t="s">
        <v>225</v>
      </c>
    </row>
    <row r="4" spans="1:5" ht="13.5" customHeight="1" x14ac:dyDescent="0.35">
      <c r="E4" s="37" t="s">
        <v>65</v>
      </c>
    </row>
    <row r="5" spans="1:5" ht="22.5" customHeight="1" x14ac:dyDescent="0.35">
      <c r="A5" s="17" t="s">
        <v>4</v>
      </c>
      <c r="B5" s="17" t="s">
        <v>226</v>
      </c>
      <c r="C5" s="17" t="s">
        <v>227</v>
      </c>
      <c r="D5" s="17" t="s">
        <v>228</v>
      </c>
      <c r="E5" s="17" t="s">
        <v>229</v>
      </c>
    </row>
    <row r="6" spans="1:5" ht="18" customHeight="1" x14ac:dyDescent="0.35">
      <c r="A6" s="72" t="s">
        <v>230</v>
      </c>
      <c r="B6" s="73" t="s">
        <v>106</v>
      </c>
      <c r="C6" s="73"/>
      <c r="D6" s="74"/>
      <c r="E6" s="73"/>
    </row>
    <row r="7" spans="1:5" ht="18" customHeight="1" x14ac:dyDescent="0.35">
      <c r="A7" s="75"/>
      <c r="B7" s="76" t="s">
        <v>231</v>
      </c>
      <c r="C7" s="76" t="s">
        <v>232</v>
      </c>
      <c r="D7" s="29">
        <v>87810000</v>
      </c>
      <c r="E7" s="76" t="s">
        <v>233</v>
      </c>
    </row>
    <row r="8" spans="1:5" ht="18" customHeight="1" x14ac:dyDescent="0.35">
      <c r="A8" s="75"/>
      <c r="B8" s="76" t="s">
        <v>234</v>
      </c>
      <c r="C8" s="76" t="s">
        <v>235</v>
      </c>
      <c r="D8" s="29">
        <v>36297000</v>
      </c>
      <c r="E8" s="76" t="s">
        <v>236</v>
      </c>
    </row>
    <row r="9" spans="1:5" ht="18" customHeight="1" x14ac:dyDescent="0.35">
      <c r="A9" s="75"/>
      <c r="B9" s="76" t="s">
        <v>237</v>
      </c>
      <c r="C9" s="76" t="s">
        <v>238</v>
      </c>
      <c r="D9" s="29">
        <v>16915000</v>
      </c>
      <c r="E9" s="76" t="s">
        <v>239</v>
      </c>
    </row>
    <row r="10" spans="1:5" ht="18" customHeight="1" x14ac:dyDescent="0.35">
      <c r="A10" s="75"/>
      <c r="B10" s="77" t="s">
        <v>240</v>
      </c>
      <c r="C10" s="77" t="s">
        <v>241</v>
      </c>
      <c r="D10" s="29">
        <v>1944000</v>
      </c>
      <c r="E10" s="77" t="s">
        <v>242</v>
      </c>
    </row>
    <row r="11" spans="1:5" ht="18" customHeight="1" x14ac:dyDescent="0.35">
      <c r="A11" s="78"/>
      <c r="B11" s="23" t="s">
        <v>243</v>
      </c>
      <c r="C11" s="79"/>
      <c r="D11" s="31">
        <f>SUM(D7:D10)</f>
        <v>142966000</v>
      </c>
      <c r="E11" s="79"/>
    </row>
    <row r="12" spans="1:5" ht="18" customHeight="1" x14ac:dyDescent="0.35">
      <c r="A12" s="80" t="s">
        <v>244</v>
      </c>
      <c r="B12" s="73" t="s">
        <v>106</v>
      </c>
      <c r="C12" s="73"/>
      <c r="D12" s="81"/>
      <c r="E12" s="73"/>
    </row>
    <row r="13" spans="1:5" ht="18" customHeight="1" x14ac:dyDescent="0.35">
      <c r="A13" s="82"/>
      <c r="B13" s="77" t="s">
        <v>245</v>
      </c>
      <c r="C13" s="77" t="s">
        <v>246</v>
      </c>
      <c r="D13" s="83">
        <v>26727968</v>
      </c>
      <c r="E13" s="84" t="s">
        <v>247</v>
      </c>
    </row>
    <row r="14" spans="1:5" ht="18" customHeight="1" x14ac:dyDescent="0.35">
      <c r="A14" s="82"/>
      <c r="B14" s="77" t="s">
        <v>245</v>
      </c>
      <c r="C14" s="77" t="s">
        <v>246</v>
      </c>
      <c r="D14" s="83">
        <v>665877159</v>
      </c>
      <c r="E14" s="84" t="s">
        <v>248</v>
      </c>
    </row>
    <row r="15" spans="1:5" ht="18" customHeight="1" x14ac:dyDescent="0.35">
      <c r="A15" s="82"/>
      <c r="B15" s="77" t="s">
        <v>245</v>
      </c>
      <c r="C15" s="77" t="s">
        <v>246</v>
      </c>
      <c r="D15" s="83">
        <v>7492310</v>
      </c>
      <c r="E15" s="84" t="s">
        <v>249</v>
      </c>
    </row>
    <row r="16" spans="1:5" ht="18" customHeight="1" x14ac:dyDescent="0.35">
      <c r="A16" s="82"/>
      <c r="B16" s="77" t="s">
        <v>250</v>
      </c>
      <c r="C16" s="77" t="s">
        <v>251</v>
      </c>
      <c r="D16" s="83">
        <v>591702000</v>
      </c>
      <c r="E16" s="84" t="s">
        <v>252</v>
      </c>
    </row>
    <row r="17" spans="1:5" ht="18" customHeight="1" x14ac:dyDescent="0.35">
      <c r="A17" s="82"/>
      <c r="B17" s="77" t="s">
        <v>253</v>
      </c>
      <c r="C17" s="77" t="s">
        <v>254</v>
      </c>
      <c r="D17" s="83">
        <v>6513600</v>
      </c>
      <c r="E17" s="84" t="s">
        <v>255</v>
      </c>
    </row>
    <row r="18" spans="1:5" ht="18" customHeight="1" x14ac:dyDescent="0.35">
      <c r="A18" s="82"/>
      <c r="B18" s="77" t="s">
        <v>253</v>
      </c>
      <c r="C18" s="77" t="s">
        <v>254</v>
      </c>
      <c r="D18" s="83">
        <v>93404700</v>
      </c>
      <c r="E18" s="84" t="s">
        <v>256</v>
      </c>
    </row>
    <row r="19" spans="1:5" ht="18" customHeight="1" x14ac:dyDescent="0.35">
      <c r="A19" s="82"/>
      <c r="B19" s="77" t="s">
        <v>253</v>
      </c>
      <c r="C19" s="77" t="s">
        <v>254</v>
      </c>
      <c r="D19" s="83">
        <v>1200000</v>
      </c>
      <c r="E19" s="84" t="s">
        <v>257</v>
      </c>
    </row>
    <row r="20" spans="1:5" ht="18" customHeight="1" x14ac:dyDescent="0.35">
      <c r="A20" s="82"/>
      <c r="B20" s="77" t="s">
        <v>258</v>
      </c>
      <c r="C20" s="77" t="s">
        <v>259</v>
      </c>
      <c r="D20" s="83">
        <v>71983840</v>
      </c>
      <c r="E20" s="84" t="s">
        <v>260</v>
      </c>
    </row>
    <row r="21" spans="1:5" ht="18" customHeight="1" x14ac:dyDescent="0.35">
      <c r="A21" s="82"/>
      <c r="B21" s="77" t="s">
        <v>261</v>
      </c>
      <c r="C21" s="77" t="s">
        <v>259</v>
      </c>
      <c r="D21" s="83">
        <v>3478000</v>
      </c>
      <c r="E21" s="84" t="s">
        <v>262</v>
      </c>
    </row>
    <row r="22" spans="1:5" ht="18" customHeight="1" x14ac:dyDescent="0.35">
      <c r="A22" s="82"/>
      <c r="B22" s="77" t="s">
        <v>263</v>
      </c>
      <c r="C22" s="77" t="s">
        <v>264</v>
      </c>
      <c r="D22" s="83">
        <v>63488000</v>
      </c>
      <c r="E22" s="84" t="s">
        <v>265</v>
      </c>
    </row>
    <row r="23" spans="1:5" ht="18" customHeight="1" x14ac:dyDescent="0.35">
      <c r="A23" s="82"/>
      <c r="B23" s="77" t="s">
        <v>263</v>
      </c>
      <c r="C23" s="77" t="s">
        <v>264</v>
      </c>
      <c r="D23" s="83">
        <v>1200000</v>
      </c>
      <c r="E23" s="84" t="s">
        <v>266</v>
      </c>
    </row>
    <row r="24" spans="1:5" ht="18" customHeight="1" x14ac:dyDescent="0.35">
      <c r="A24" s="82"/>
      <c r="B24" s="77" t="s">
        <v>250</v>
      </c>
      <c r="C24" s="77" t="s">
        <v>267</v>
      </c>
      <c r="D24" s="83">
        <v>51547582</v>
      </c>
      <c r="E24" s="84" t="s">
        <v>268</v>
      </c>
    </row>
    <row r="25" spans="1:5" ht="18" customHeight="1" x14ac:dyDescent="0.35">
      <c r="A25" s="82"/>
      <c r="B25" s="77" t="s">
        <v>245</v>
      </c>
      <c r="C25" s="77" t="s">
        <v>269</v>
      </c>
      <c r="D25" s="83">
        <v>22446000</v>
      </c>
      <c r="E25" s="85" t="s">
        <v>270</v>
      </c>
    </row>
    <row r="26" spans="1:5" ht="18" customHeight="1" x14ac:dyDescent="0.35">
      <c r="A26" s="82"/>
      <c r="B26" s="77" t="s">
        <v>271</v>
      </c>
      <c r="C26" s="77" t="s">
        <v>272</v>
      </c>
      <c r="D26" s="83">
        <v>21816000</v>
      </c>
      <c r="E26" s="85" t="s">
        <v>273</v>
      </c>
    </row>
    <row r="27" spans="1:5" ht="18" customHeight="1" x14ac:dyDescent="0.35">
      <c r="A27" s="82"/>
      <c r="B27" s="77" t="s">
        <v>274</v>
      </c>
      <c r="C27" s="77" t="s">
        <v>275</v>
      </c>
      <c r="D27" s="83">
        <v>11904983</v>
      </c>
      <c r="E27" s="85" t="s">
        <v>276</v>
      </c>
    </row>
    <row r="28" spans="1:5" ht="18" customHeight="1" x14ac:dyDescent="0.35">
      <c r="A28" s="82"/>
      <c r="B28" s="77" t="s">
        <v>277</v>
      </c>
      <c r="C28" s="77" t="s">
        <v>275</v>
      </c>
      <c r="D28" s="83">
        <v>6210383</v>
      </c>
      <c r="E28" s="85" t="s">
        <v>278</v>
      </c>
    </row>
    <row r="29" spans="1:5" ht="18" customHeight="1" x14ac:dyDescent="0.35">
      <c r="A29" s="82"/>
      <c r="B29" s="77" t="s">
        <v>279</v>
      </c>
      <c r="C29" s="77" t="s">
        <v>275</v>
      </c>
      <c r="D29" s="83">
        <v>475000</v>
      </c>
      <c r="E29" s="85" t="s">
        <v>280</v>
      </c>
    </row>
    <row r="30" spans="1:5" ht="18" customHeight="1" x14ac:dyDescent="0.35">
      <c r="A30" s="82"/>
      <c r="B30" s="77" t="s">
        <v>245</v>
      </c>
      <c r="C30" s="77" t="s">
        <v>281</v>
      </c>
      <c r="D30" s="83">
        <v>15427000</v>
      </c>
      <c r="E30" s="85" t="s">
        <v>282</v>
      </c>
    </row>
    <row r="31" spans="1:5" ht="18" customHeight="1" x14ac:dyDescent="0.35">
      <c r="A31" s="82"/>
      <c r="B31" s="77" t="s">
        <v>283</v>
      </c>
      <c r="C31" s="77" t="s">
        <v>284</v>
      </c>
      <c r="D31" s="83">
        <v>14066524</v>
      </c>
      <c r="E31" s="85" t="s">
        <v>285</v>
      </c>
    </row>
    <row r="32" spans="1:5" ht="18" customHeight="1" x14ac:dyDescent="0.35">
      <c r="A32" s="82"/>
      <c r="B32" s="77" t="s">
        <v>263</v>
      </c>
      <c r="C32" s="77" t="s">
        <v>286</v>
      </c>
      <c r="D32" s="83">
        <v>11343500</v>
      </c>
      <c r="E32" s="85" t="s">
        <v>287</v>
      </c>
    </row>
    <row r="33" spans="1:5" ht="18" customHeight="1" x14ac:dyDescent="0.35">
      <c r="A33" s="82"/>
      <c r="B33" s="77" t="s">
        <v>261</v>
      </c>
      <c r="C33" s="77" t="s">
        <v>288</v>
      </c>
      <c r="D33" s="83">
        <v>10840000</v>
      </c>
      <c r="E33" s="85" t="s">
        <v>289</v>
      </c>
    </row>
    <row r="34" spans="1:5" ht="18" customHeight="1" x14ac:dyDescent="0.35">
      <c r="A34" s="82"/>
      <c r="B34" s="77" t="s">
        <v>290</v>
      </c>
      <c r="C34" s="77" t="s">
        <v>238</v>
      </c>
      <c r="D34" s="83">
        <v>10186000</v>
      </c>
      <c r="E34" s="85" t="s">
        <v>291</v>
      </c>
    </row>
    <row r="35" spans="1:5" ht="18" customHeight="1" x14ac:dyDescent="0.35">
      <c r="A35" s="82"/>
      <c r="B35" s="77" t="s">
        <v>292</v>
      </c>
      <c r="C35" s="77"/>
      <c r="D35" s="29">
        <v>178184479</v>
      </c>
      <c r="E35" s="77" t="s">
        <v>293</v>
      </c>
    </row>
    <row r="36" spans="1:5" ht="18" customHeight="1" x14ac:dyDescent="0.35">
      <c r="A36" s="86"/>
      <c r="B36" s="23" t="s">
        <v>243</v>
      </c>
      <c r="C36" s="79"/>
      <c r="D36" s="31">
        <f>SUM(D13:D35)</f>
        <v>1887515028</v>
      </c>
      <c r="E36" s="79"/>
    </row>
    <row r="37" spans="1:5" ht="18" customHeight="1" x14ac:dyDescent="0.35">
      <c r="A37" s="23" t="s">
        <v>44</v>
      </c>
      <c r="B37" s="79"/>
      <c r="C37" s="79"/>
      <c r="D37" s="31">
        <f>SUM(D11,D36)</f>
        <v>2030481028</v>
      </c>
      <c r="E37" s="79"/>
    </row>
    <row r="38" spans="1:5" ht="13.5" customHeight="1" x14ac:dyDescent="0.35"/>
  </sheetData>
  <mergeCells count="2">
    <mergeCell ref="A6:A11"/>
    <mergeCell ref="A12:A36"/>
  </mergeCells>
  <phoneticPr fontId="5"/>
  <pageMargins left="0.39370078740157483" right="0.39370078740157483" top="0.39370078740157483" bottom="0.39370078740157483" header="0.19685039370078741" footer="0.19685039370078741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="85" zoomScaleNormal="85" workbookViewId="0">
      <pane xSplit="4" ySplit="5" topLeftCell="F6" activePane="bottomRight" state="frozen"/>
      <selection pane="topRight" activeCell="E1" sqref="E1"/>
      <selection pane="bottomLeft" activeCell="A6" sqref="A6"/>
      <selection pane="bottomRight"/>
    </sheetView>
  </sheetViews>
  <sheetFormatPr defaultColWidth="8.875" defaultRowHeight="15.75" x14ac:dyDescent="0.4"/>
  <cols>
    <col min="1" max="1" width="25.625" style="13" customWidth="1"/>
    <col min="2" max="2" width="12.625" style="13" customWidth="1"/>
    <col min="3" max="3" width="25.625" style="13" customWidth="1"/>
    <col min="4" max="4" width="20.5" style="13" bestFit="1" customWidth="1"/>
    <col min="5" max="5" width="12.625" style="13" hidden="1" customWidth="1"/>
    <col min="6" max="6" width="12.625" style="13" customWidth="1"/>
    <col min="7" max="7" width="10.125" style="13" bestFit="1" customWidth="1"/>
    <col min="8" max="16384" width="8.875" style="13"/>
  </cols>
  <sheetData>
    <row r="1" spans="1:6" ht="22.5" customHeight="1" x14ac:dyDescent="0.4">
      <c r="A1" s="12" t="s">
        <v>294</v>
      </c>
    </row>
    <row r="2" spans="1:6" ht="22.5" customHeight="1" x14ac:dyDescent="0.4">
      <c r="A2" s="14" t="s">
        <v>62</v>
      </c>
      <c r="F2" s="87"/>
    </row>
    <row r="3" spans="1:6" ht="22.5" customHeight="1" x14ac:dyDescent="0.4">
      <c r="A3" s="14" t="s">
        <v>295</v>
      </c>
      <c r="F3" s="87"/>
    </row>
    <row r="4" spans="1:6" ht="22.5" customHeight="1" x14ac:dyDescent="0.4">
      <c r="F4" s="88" t="s">
        <v>65</v>
      </c>
    </row>
    <row r="5" spans="1:6" ht="22.5" customHeight="1" x14ac:dyDescent="0.4">
      <c r="A5" s="17" t="s">
        <v>296</v>
      </c>
      <c r="B5" s="17" t="s">
        <v>4</v>
      </c>
      <c r="C5" s="71" t="s">
        <v>297</v>
      </c>
      <c r="D5" s="71"/>
      <c r="E5" s="17" t="s">
        <v>298</v>
      </c>
      <c r="F5" s="17" t="s">
        <v>228</v>
      </c>
    </row>
    <row r="6" spans="1:6" ht="22.5" customHeight="1" x14ac:dyDescent="0.4">
      <c r="A6" s="89" t="s">
        <v>299</v>
      </c>
      <c r="B6" s="89" t="s">
        <v>300</v>
      </c>
      <c r="C6" s="90" t="s">
        <v>301</v>
      </c>
      <c r="D6" s="91"/>
      <c r="E6" s="77"/>
      <c r="F6" s="22">
        <v>9387950950</v>
      </c>
    </row>
    <row r="7" spans="1:6" ht="22.5" customHeight="1" x14ac:dyDescent="0.4">
      <c r="A7" s="89"/>
      <c r="B7" s="89"/>
      <c r="C7" s="90" t="s">
        <v>302</v>
      </c>
      <c r="D7" s="91"/>
      <c r="E7" s="77"/>
      <c r="F7" s="22">
        <v>133350000</v>
      </c>
    </row>
    <row r="8" spans="1:6" ht="22.5" customHeight="1" x14ac:dyDescent="0.4">
      <c r="A8" s="89"/>
      <c r="B8" s="89"/>
      <c r="C8" s="90" t="s">
        <v>303</v>
      </c>
      <c r="D8" s="91"/>
      <c r="E8" s="77"/>
      <c r="F8" s="22">
        <v>26718000</v>
      </c>
    </row>
    <row r="9" spans="1:6" ht="22.5" customHeight="1" x14ac:dyDescent="0.4">
      <c r="A9" s="89"/>
      <c r="B9" s="89"/>
      <c r="C9" s="90" t="s">
        <v>304</v>
      </c>
      <c r="D9" s="91"/>
      <c r="E9" s="77"/>
      <c r="F9" s="22">
        <v>63588000</v>
      </c>
    </row>
    <row r="10" spans="1:6" ht="22.5" customHeight="1" x14ac:dyDescent="0.4">
      <c r="A10" s="89"/>
      <c r="B10" s="89"/>
      <c r="C10" s="90" t="s">
        <v>305</v>
      </c>
      <c r="D10" s="91"/>
      <c r="E10" s="77"/>
      <c r="F10" s="22">
        <v>53870000</v>
      </c>
    </row>
    <row r="11" spans="1:6" ht="22.5" customHeight="1" x14ac:dyDescent="0.4">
      <c r="A11" s="89"/>
      <c r="B11" s="89"/>
      <c r="C11" s="90" t="s">
        <v>306</v>
      </c>
      <c r="D11" s="91"/>
      <c r="E11" s="77"/>
      <c r="F11" s="22">
        <v>1196972000</v>
      </c>
    </row>
    <row r="12" spans="1:6" ht="22.5" customHeight="1" x14ac:dyDescent="0.4">
      <c r="A12" s="89"/>
      <c r="B12" s="89"/>
      <c r="C12" s="90" t="s">
        <v>307</v>
      </c>
      <c r="D12" s="91"/>
      <c r="E12" s="77"/>
      <c r="F12" s="22">
        <v>67455621</v>
      </c>
    </row>
    <row r="13" spans="1:6" ht="22.5" customHeight="1" x14ac:dyDescent="0.4">
      <c r="A13" s="89"/>
      <c r="B13" s="89"/>
      <c r="C13" s="90" t="s">
        <v>308</v>
      </c>
      <c r="D13" s="91"/>
      <c r="E13" s="77"/>
      <c r="F13" s="22">
        <v>72157000</v>
      </c>
    </row>
    <row r="14" spans="1:6" ht="22.5" customHeight="1" x14ac:dyDescent="0.4">
      <c r="A14" s="89"/>
      <c r="B14" s="89"/>
      <c r="C14" s="90" t="s">
        <v>309</v>
      </c>
      <c r="D14" s="91"/>
      <c r="E14" s="77"/>
      <c r="F14" s="22">
        <v>78874000</v>
      </c>
    </row>
    <row r="15" spans="1:6" ht="22.5" customHeight="1" x14ac:dyDescent="0.4">
      <c r="A15" s="89"/>
      <c r="B15" s="89"/>
      <c r="C15" s="90" t="s">
        <v>310</v>
      </c>
      <c r="D15" s="91"/>
      <c r="E15" s="77"/>
      <c r="F15" s="22">
        <v>3535628000</v>
      </c>
    </row>
    <row r="16" spans="1:6" ht="22.5" customHeight="1" x14ac:dyDescent="0.4">
      <c r="A16" s="89"/>
      <c r="B16" s="89"/>
      <c r="C16" s="90" t="s">
        <v>311</v>
      </c>
      <c r="D16" s="91"/>
      <c r="E16" s="77"/>
      <c r="F16" s="22">
        <v>9708000</v>
      </c>
    </row>
    <row r="17" spans="1:6" ht="22.5" customHeight="1" x14ac:dyDescent="0.4">
      <c r="A17" s="89"/>
      <c r="B17" s="89"/>
      <c r="C17" s="90" t="s">
        <v>312</v>
      </c>
      <c r="D17" s="91"/>
      <c r="E17" s="77"/>
      <c r="F17" s="22">
        <v>42229641</v>
      </c>
    </row>
    <row r="18" spans="1:6" ht="22.5" customHeight="1" x14ac:dyDescent="0.4">
      <c r="A18" s="89"/>
      <c r="B18" s="89"/>
      <c r="C18" s="90" t="s">
        <v>313</v>
      </c>
      <c r="D18" s="91"/>
      <c r="E18" s="77"/>
      <c r="F18" s="22">
        <v>12720171</v>
      </c>
    </row>
    <row r="19" spans="1:6" ht="22.5" customHeight="1" x14ac:dyDescent="0.4">
      <c r="A19" s="89"/>
      <c r="B19" s="89"/>
      <c r="C19" s="90" t="s">
        <v>314</v>
      </c>
      <c r="D19" s="91"/>
      <c r="E19" s="76"/>
      <c r="F19" s="22">
        <v>300000</v>
      </c>
    </row>
    <row r="20" spans="1:6" ht="22.5" customHeight="1" x14ac:dyDescent="0.4">
      <c r="A20" s="89"/>
      <c r="B20" s="89"/>
      <c r="C20" s="92" t="s">
        <v>315</v>
      </c>
      <c r="D20" s="93"/>
      <c r="E20" s="94">
        <f t="shared" ref="E20" si="0">SUM(E6:E19)</f>
        <v>0</v>
      </c>
      <c r="F20" s="31">
        <v>14681521383</v>
      </c>
    </row>
    <row r="21" spans="1:6" ht="22.5" customHeight="1" x14ac:dyDescent="0.4">
      <c r="A21" s="89"/>
      <c r="B21" s="89" t="s">
        <v>316</v>
      </c>
      <c r="C21" s="95" t="s">
        <v>317</v>
      </c>
      <c r="D21" s="19" t="s">
        <v>318</v>
      </c>
      <c r="E21" s="77"/>
      <c r="F21" s="22">
        <v>73225343</v>
      </c>
    </row>
    <row r="22" spans="1:6" ht="22.5" customHeight="1" x14ac:dyDescent="0.4">
      <c r="A22" s="89"/>
      <c r="B22" s="89"/>
      <c r="C22" s="96"/>
      <c r="D22" s="19" t="s">
        <v>319</v>
      </c>
      <c r="E22" s="77"/>
      <c r="F22" s="22" t="s">
        <v>75</v>
      </c>
    </row>
    <row r="23" spans="1:6" ht="22.5" customHeight="1" x14ac:dyDescent="0.4">
      <c r="A23" s="89"/>
      <c r="B23" s="89"/>
      <c r="C23" s="96"/>
      <c r="D23" s="23" t="s">
        <v>243</v>
      </c>
      <c r="E23" s="94">
        <f t="shared" ref="E23" si="1">SUM(E21:E22)</f>
        <v>0</v>
      </c>
      <c r="F23" s="31">
        <v>73225343</v>
      </c>
    </row>
    <row r="24" spans="1:6" ht="22.5" customHeight="1" x14ac:dyDescent="0.4">
      <c r="A24" s="89"/>
      <c r="B24" s="89"/>
      <c r="C24" s="95" t="s">
        <v>320</v>
      </c>
      <c r="D24" s="19" t="s">
        <v>318</v>
      </c>
      <c r="E24" s="77"/>
      <c r="F24" s="22">
        <v>3714027258</v>
      </c>
    </row>
    <row r="25" spans="1:6" ht="22.5" customHeight="1" x14ac:dyDescent="0.4">
      <c r="A25" s="89"/>
      <c r="B25" s="89"/>
      <c r="C25" s="96"/>
      <c r="D25" s="19" t="s">
        <v>319</v>
      </c>
      <c r="E25" s="77"/>
      <c r="F25" s="22">
        <v>1798562510</v>
      </c>
    </row>
    <row r="26" spans="1:6" ht="22.5" customHeight="1" x14ac:dyDescent="0.4">
      <c r="A26" s="89"/>
      <c r="B26" s="89"/>
      <c r="C26" s="96"/>
      <c r="D26" s="23" t="s">
        <v>243</v>
      </c>
      <c r="E26" s="94">
        <f t="shared" ref="E26" si="2">SUM(E24:E25)</f>
        <v>0</v>
      </c>
      <c r="F26" s="31">
        <v>5512589768</v>
      </c>
    </row>
    <row r="27" spans="1:6" ht="22.5" customHeight="1" x14ac:dyDescent="0.4">
      <c r="A27" s="97"/>
      <c r="B27" s="97"/>
      <c r="C27" s="92" t="s">
        <v>315</v>
      </c>
      <c r="D27" s="93"/>
      <c r="E27" s="94">
        <f t="shared" ref="E27" si="3">SUM(E23,E26)</f>
        <v>0</v>
      </c>
      <c r="F27" s="31">
        <v>5585815111</v>
      </c>
    </row>
    <row r="28" spans="1:6" ht="22.5" customHeight="1" x14ac:dyDescent="0.4">
      <c r="A28" s="97"/>
      <c r="B28" s="92" t="s">
        <v>44</v>
      </c>
      <c r="C28" s="93"/>
      <c r="D28" s="93"/>
      <c r="E28" s="94">
        <f t="shared" ref="E28" si="4">SUM(E20,E27)</f>
        <v>0</v>
      </c>
      <c r="F28" s="31">
        <v>20267336494</v>
      </c>
    </row>
    <row r="29" spans="1:6" ht="22.5" customHeight="1" x14ac:dyDescent="0.4">
      <c r="A29" s="89" t="s">
        <v>321</v>
      </c>
      <c r="B29" s="89" t="s">
        <v>300</v>
      </c>
      <c r="C29" s="90" t="s">
        <v>314</v>
      </c>
      <c r="D29" s="91"/>
      <c r="E29" s="76"/>
      <c r="F29" s="22" t="s">
        <v>75</v>
      </c>
    </row>
    <row r="30" spans="1:6" ht="22.5" customHeight="1" x14ac:dyDescent="0.4">
      <c r="A30" s="89"/>
      <c r="B30" s="89"/>
      <c r="C30" s="92" t="s">
        <v>315</v>
      </c>
      <c r="D30" s="93"/>
      <c r="E30" s="94">
        <f>SUM(E29:E29)</f>
        <v>0</v>
      </c>
      <c r="F30" s="31" t="s">
        <v>75</v>
      </c>
    </row>
    <row r="31" spans="1:6" ht="22.5" customHeight="1" x14ac:dyDescent="0.4">
      <c r="A31" s="89"/>
      <c r="B31" s="89" t="s">
        <v>316</v>
      </c>
      <c r="C31" s="95" t="s">
        <v>317</v>
      </c>
      <c r="D31" s="19" t="s">
        <v>318</v>
      </c>
      <c r="E31" s="77"/>
      <c r="F31" s="22" t="s">
        <v>75</v>
      </c>
    </row>
    <row r="32" spans="1:6" ht="22.5" customHeight="1" x14ac:dyDescent="0.4">
      <c r="A32" s="89"/>
      <c r="B32" s="89"/>
      <c r="C32" s="96"/>
      <c r="D32" s="19" t="s">
        <v>319</v>
      </c>
      <c r="E32" s="77"/>
      <c r="F32" s="22" t="s">
        <v>75</v>
      </c>
    </row>
    <row r="33" spans="1:6" ht="22.5" customHeight="1" x14ac:dyDescent="0.4">
      <c r="A33" s="89"/>
      <c r="B33" s="89"/>
      <c r="C33" s="96"/>
      <c r="D33" s="23" t="s">
        <v>243</v>
      </c>
      <c r="E33" s="94">
        <f t="shared" ref="E33" si="5">SUM(E31:E32)</f>
        <v>0</v>
      </c>
      <c r="F33" s="31" t="s">
        <v>75</v>
      </c>
    </row>
    <row r="34" spans="1:6" ht="22.5" customHeight="1" x14ac:dyDescent="0.4">
      <c r="A34" s="89"/>
      <c r="B34" s="89"/>
      <c r="C34" s="95" t="s">
        <v>320</v>
      </c>
      <c r="D34" s="19" t="s">
        <v>318</v>
      </c>
      <c r="E34" s="77"/>
      <c r="F34" s="22" t="s">
        <v>322</v>
      </c>
    </row>
    <row r="35" spans="1:6" ht="22.5" customHeight="1" x14ac:dyDescent="0.4">
      <c r="A35" s="89"/>
      <c r="B35" s="89"/>
      <c r="C35" s="96"/>
      <c r="D35" s="19" t="s">
        <v>319</v>
      </c>
      <c r="E35" s="77"/>
      <c r="F35" s="22" t="s">
        <v>75</v>
      </c>
    </row>
    <row r="36" spans="1:6" ht="22.5" customHeight="1" x14ac:dyDescent="0.4">
      <c r="A36" s="89"/>
      <c r="B36" s="89"/>
      <c r="C36" s="96"/>
      <c r="D36" s="23" t="s">
        <v>243</v>
      </c>
      <c r="E36" s="94">
        <f t="shared" ref="E36" si="6">SUM(E34:E35)</f>
        <v>0</v>
      </c>
      <c r="F36" s="31" t="s">
        <v>322</v>
      </c>
    </row>
    <row r="37" spans="1:6" ht="22.5" customHeight="1" x14ac:dyDescent="0.4">
      <c r="A37" s="97"/>
      <c r="B37" s="97"/>
      <c r="C37" s="92" t="s">
        <v>315</v>
      </c>
      <c r="D37" s="93"/>
      <c r="E37" s="94">
        <f t="shared" ref="E37" si="7">SUM(E33,E36)</f>
        <v>0</v>
      </c>
      <c r="F37" s="31" t="s">
        <v>75</v>
      </c>
    </row>
    <row r="38" spans="1:6" ht="22.5" customHeight="1" x14ac:dyDescent="0.4">
      <c r="A38" s="97"/>
      <c r="B38" s="92" t="s">
        <v>44</v>
      </c>
      <c r="C38" s="93"/>
      <c r="D38" s="93"/>
      <c r="E38" s="94">
        <f t="shared" ref="E38" si="8">SUM(E30,E37)</f>
        <v>0</v>
      </c>
      <c r="F38" s="31" t="s">
        <v>322</v>
      </c>
    </row>
  </sheetData>
  <mergeCells count="32">
    <mergeCell ref="B28:D28"/>
    <mergeCell ref="A29:A38"/>
    <mergeCell ref="B29:B30"/>
    <mergeCell ref="C29:D29"/>
    <mergeCell ref="C30:D30"/>
    <mergeCell ref="B31:B37"/>
    <mergeCell ref="C31:C33"/>
    <mergeCell ref="C34:C36"/>
    <mergeCell ref="C37:D37"/>
    <mergeCell ref="B38:D38"/>
    <mergeCell ref="C19:D19"/>
    <mergeCell ref="C20:D20"/>
    <mergeCell ref="B21:B27"/>
    <mergeCell ref="C21:C23"/>
    <mergeCell ref="C24:C26"/>
    <mergeCell ref="C27:D27"/>
    <mergeCell ref="C13:D13"/>
    <mergeCell ref="C14:D14"/>
    <mergeCell ref="C15:D15"/>
    <mergeCell ref="C16:D16"/>
    <mergeCell ref="C17:D17"/>
    <mergeCell ref="C18:D18"/>
    <mergeCell ref="C5:D5"/>
    <mergeCell ref="A6:A28"/>
    <mergeCell ref="B6:B20"/>
    <mergeCell ref="C6:D6"/>
    <mergeCell ref="C7:D7"/>
    <mergeCell ref="C8:D8"/>
    <mergeCell ref="C9:D9"/>
    <mergeCell ref="C10:D10"/>
    <mergeCell ref="C11:D11"/>
    <mergeCell ref="C12:D12"/>
  </mergeCells>
  <phoneticPr fontId="5"/>
  <printOptions horizontalCentered="1"/>
  <pageMargins left="0.39370078740157483" right="0.39370078740157483" top="0.78740157480314965" bottom="0.78740157480314965" header="0.19685039370078741" footer="0.19685039370078741"/>
  <pageSetup paperSize="9" scale="37" orientation="portrait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/>
  </sheetViews>
  <sheetFormatPr defaultColWidth="8.875" defaultRowHeight="20.25" customHeight="1" x14ac:dyDescent="0.4"/>
  <cols>
    <col min="1" max="1" width="23.375" style="36" customWidth="1"/>
    <col min="2" max="6" width="20.875" style="36" customWidth="1"/>
    <col min="7" max="7" width="12.875" style="36" bestFit="1" customWidth="1"/>
    <col min="8" max="16384" width="8.875" style="36"/>
  </cols>
  <sheetData>
    <row r="1" spans="1:6" ht="20.25" customHeight="1" x14ac:dyDescent="0.4">
      <c r="A1" s="12" t="s">
        <v>323</v>
      </c>
      <c r="B1" s="14"/>
      <c r="C1" s="14"/>
      <c r="D1" s="14"/>
      <c r="E1" s="14"/>
      <c r="F1" s="14"/>
    </row>
    <row r="2" spans="1:6" ht="18.75" x14ac:dyDescent="0.4">
      <c r="A2" s="14" t="s">
        <v>324</v>
      </c>
      <c r="B2" s="14"/>
      <c r="C2" s="14"/>
      <c r="D2" s="14"/>
      <c r="E2" s="14"/>
      <c r="F2" s="88" t="s">
        <v>63</v>
      </c>
    </row>
    <row r="3" spans="1:6" ht="18.75" x14ac:dyDescent="0.4">
      <c r="A3" s="14" t="s">
        <v>325</v>
      </c>
      <c r="B3" s="14"/>
      <c r="C3" s="14"/>
      <c r="D3" s="14"/>
      <c r="E3" s="14"/>
      <c r="F3" s="88"/>
    </row>
    <row r="4" spans="1:6" ht="18.75" x14ac:dyDescent="0.4">
      <c r="A4" s="14"/>
      <c r="B4" s="14"/>
      <c r="C4" s="14"/>
      <c r="D4" s="14"/>
      <c r="E4" s="14"/>
      <c r="F4" s="88" t="s">
        <v>48</v>
      </c>
    </row>
    <row r="5" spans="1:6" ht="20.25" customHeight="1" x14ac:dyDescent="0.4">
      <c r="A5" s="98" t="s">
        <v>4</v>
      </c>
      <c r="B5" s="98" t="s">
        <v>228</v>
      </c>
      <c r="C5" s="98" t="s">
        <v>326</v>
      </c>
      <c r="D5" s="98"/>
      <c r="E5" s="98"/>
      <c r="F5" s="98"/>
    </row>
    <row r="6" spans="1:6" ht="20.25" customHeight="1" x14ac:dyDescent="0.4">
      <c r="A6" s="98"/>
      <c r="B6" s="98"/>
      <c r="C6" s="99" t="s">
        <v>327</v>
      </c>
      <c r="D6" s="99" t="s">
        <v>328</v>
      </c>
      <c r="E6" s="98" t="s">
        <v>329</v>
      </c>
      <c r="F6" s="98" t="s">
        <v>57</v>
      </c>
    </row>
    <row r="7" spans="1:6" ht="20.25" customHeight="1" x14ac:dyDescent="0.4">
      <c r="A7" s="100"/>
      <c r="B7" s="100"/>
      <c r="C7" s="101"/>
      <c r="D7" s="101"/>
      <c r="E7" s="100"/>
      <c r="F7" s="100"/>
    </row>
    <row r="8" spans="1:6" ht="20.25" customHeight="1" x14ac:dyDescent="0.4">
      <c r="A8" s="102" t="s">
        <v>330</v>
      </c>
      <c r="B8" s="103">
        <v>19595102717</v>
      </c>
      <c r="C8" s="104">
        <v>5512589768</v>
      </c>
      <c r="D8" s="104">
        <v>1562792200</v>
      </c>
      <c r="E8" s="104">
        <v>10193085383</v>
      </c>
      <c r="F8" s="104">
        <v>2326635366</v>
      </c>
    </row>
    <row r="9" spans="1:6" ht="20.25" customHeight="1" x14ac:dyDescent="0.4">
      <c r="A9" s="102" t="s">
        <v>331</v>
      </c>
      <c r="B9" s="103">
        <v>1475608374</v>
      </c>
      <c r="C9" s="104">
        <v>73225343</v>
      </c>
      <c r="D9" s="104">
        <v>987890800</v>
      </c>
      <c r="E9" s="104">
        <v>414492231</v>
      </c>
      <c r="F9" s="103" t="s">
        <v>332</v>
      </c>
    </row>
    <row r="10" spans="1:6" ht="20.25" customHeight="1" x14ac:dyDescent="0.4">
      <c r="A10" s="102" t="s">
        <v>333</v>
      </c>
      <c r="B10" s="103">
        <v>1470594063</v>
      </c>
      <c r="C10" s="103" t="s">
        <v>332</v>
      </c>
      <c r="D10" s="103" t="s">
        <v>332</v>
      </c>
      <c r="E10" s="104">
        <v>1470594063</v>
      </c>
      <c r="F10" s="103" t="s">
        <v>332</v>
      </c>
    </row>
    <row r="11" spans="1:6" ht="20.25" customHeight="1" x14ac:dyDescent="0.4">
      <c r="A11" s="102" t="s">
        <v>57</v>
      </c>
      <c r="B11" s="103" t="s">
        <v>75</v>
      </c>
      <c r="C11" s="103" t="s">
        <v>75</v>
      </c>
      <c r="D11" s="103" t="s">
        <v>75</v>
      </c>
      <c r="E11" s="103" t="s">
        <v>75</v>
      </c>
      <c r="F11" s="103" t="s">
        <v>332</v>
      </c>
    </row>
    <row r="12" spans="1:6" ht="20.25" customHeight="1" x14ac:dyDescent="0.4">
      <c r="A12" s="105" t="s">
        <v>44</v>
      </c>
      <c r="B12" s="106">
        <v>22541305154</v>
      </c>
      <c r="C12" s="106">
        <v>5585815111</v>
      </c>
      <c r="D12" s="106">
        <v>2550683000</v>
      </c>
      <c r="E12" s="106">
        <v>12078171677</v>
      </c>
      <c r="F12" s="106">
        <v>2326635366</v>
      </c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5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ColWidth="8.875" defaultRowHeight="15.75" x14ac:dyDescent="0.35"/>
  <cols>
    <col min="1" max="1" width="60.875" style="35" customWidth="1"/>
    <col min="2" max="2" width="40.875" style="35" customWidth="1"/>
    <col min="3" max="16384" width="8.875" style="35"/>
  </cols>
  <sheetData>
    <row r="1" spans="1:2" ht="30" x14ac:dyDescent="0.6">
      <c r="A1" s="34" t="s">
        <v>334</v>
      </c>
    </row>
    <row r="2" spans="1:2" ht="18.75" x14ac:dyDescent="0.4">
      <c r="A2" s="36" t="s">
        <v>62</v>
      </c>
    </row>
    <row r="3" spans="1:2" ht="18.75" x14ac:dyDescent="0.4">
      <c r="A3" s="36" t="s">
        <v>63</v>
      </c>
    </row>
    <row r="4" spans="1:2" x14ac:dyDescent="0.35">
      <c r="A4" s="35" t="s">
        <v>335</v>
      </c>
      <c r="B4" s="37" t="s">
        <v>65</v>
      </c>
    </row>
    <row r="5" spans="1:2" ht="22.5" customHeight="1" x14ac:dyDescent="0.35">
      <c r="A5" s="17" t="s">
        <v>107</v>
      </c>
      <c r="B5" s="17" t="s">
        <v>220</v>
      </c>
    </row>
    <row r="6" spans="1:2" ht="18" customHeight="1" x14ac:dyDescent="0.35">
      <c r="A6" s="19" t="s">
        <v>336</v>
      </c>
      <c r="B6" s="22">
        <v>511161054</v>
      </c>
    </row>
    <row r="7" spans="1:2" ht="18" customHeight="1" x14ac:dyDescent="0.35">
      <c r="A7" s="23" t="s">
        <v>44</v>
      </c>
      <c r="B7" s="31">
        <f>SUM(B6:B6)</f>
        <v>511161054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J1"/>
    </sheetView>
  </sheetViews>
  <sheetFormatPr defaultColWidth="8.875" defaultRowHeight="11.25" x14ac:dyDescent="0.15"/>
  <cols>
    <col min="1" max="1" width="30.875" style="5" customWidth="1"/>
    <col min="2" max="11" width="15.875" style="5" customWidth="1"/>
    <col min="12" max="12" width="9.5" style="5" bestFit="1" customWidth="1"/>
    <col min="13" max="16384" width="8.875" style="5"/>
  </cols>
  <sheetData>
    <row r="1" spans="1:12" ht="21" x14ac:dyDescent="0.15">
      <c r="A1" s="10" t="s">
        <v>49</v>
      </c>
      <c r="B1" s="10"/>
      <c r="C1" s="10"/>
      <c r="D1" s="10"/>
      <c r="E1" s="10"/>
      <c r="F1" s="10"/>
      <c r="G1" s="10"/>
      <c r="H1" s="10"/>
      <c r="I1" s="10"/>
      <c r="J1" s="10"/>
    </row>
    <row r="2" spans="1:12" ht="13.5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3" t="s">
        <v>2</v>
      </c>
    </row>
    <row r="3" spans="1:12" ht="13.5" x14ac:dyDescent="0.1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</row>
    <row r="4" spans="1:12" ht="13.5" x14ac:dyDescent="0.15">
      <c r="A4" s="1"/>
      <c r="B4" s="1"/>
      <c r="C4" s="1"/>
      <c r="D4" s="1"/>
      <c r="E4" s="1"/>
      <c r="F4" s="1"/>
      <c r="G4" s="1"/>
      <c r="H4" s="1"/>
      <c r="I4" s="1"/>
      <c r="J4" s="3" t="s">
        <v>48</v>
      </c>
    </row>
    <row r="5" spans="1:12" ht="22.5" x14ac:dyDescent="0.15">
      <c r="A5" s="4" t="s">
        <v>4</v>
      </c>
      <c r="B5" s="2" t="s">
        <v>50</v>
      </c>
      <c r="C5" s="4" t="s">
        <v>51</v>
      </c>
      <c r="D5" s="4" t="s">
        <v>52</v>
      </c>
      <c r="E5" s="4" t="s">
        <v>53</v>
      </c>
      <c r="F5" s="4" t="s">
        <v>54</v>
      </c>
      <c r="G5" s="4" t="s">
        <v>55</v>
      </c>
      <c r="H5" s="4" t="s">
        <v>56</v>
      </c>
      <c r="I5" s="4" t="s">
        <v>57</v>
      </c>
      <c r="J5" s="4" t="s">
        <v>44</v>
      </c>
    </row>
    <row r="6" spans="1:12" x14ac:dyDescent="0.15">
      <c r="A6" s="6" t="s">
        <v>12</v>
      </c>
      <c r="B6" s="9">
        <v>10328857400</v>
      </c>
      <c r="C6" s="9">
        <v>27267746863</v>
      </c>
      <c r="D6" s="9">
        <v>2951090572</v>
      </c>
      <c r="E6" s="9">
        <v>869833644</v>
      </c>
      <c r="F6" s="9" t="s">
        <v>14</v>
      </c>
      <c r="G6" s="9">
        <v>145977320</v>
      </c>
      <c r="H6" s="9">
        <v>1005240157</v>
      </c>
      <c r="I6" s="9">
        <v>1180319007</v>
      </c>
      <c r="J6" s="9">
        <v>43749064963</v>
      </c>
    </row>
    <row r="7" spans="1:12" x14ac:dyDescent="0.15">
      <c r="A7" s="6" t="s">
        <v>13</v>
      </c>
      <c r="B7" s="9">
        <v>10288431415</v>
      </c>
      <c r="C7" s="9">
        <v>22273892476</v>
      </c>
      <c r="D7" s="9">
        <v>1431935961</v>
      </c>
      <c r="E7" s="9">
        <v>842729160</v>
      </c>
      <c r="F7" s="9" t="s">
        <v>14</v>
      </c>
      <c r="G7" s="9">
        <v>138242120</v>
      </c>
      <c r="H7" s="9">
        <v>778287450</v>
      </c>
      <c r="I7" s="9">
        <v>871330740</v>
      </c>
      <c r="J7" s="9">
        <v>36624849322</v>
      </c>
    </row>
    <row r="8" spans="1:12" x14ac:dyDescent="0.15">
      <c r="A8" s="6" t="s">
        <v>15</v>
      </c>
      <c r="B8" s="9" t="s">
        <v>14</v>
      </c>
      <c r="C8" s="9" t="s">
        <v>14</v>
      </c>
      <c r="D8" s="9" t="s">
        <v>14</v>
      </c>
      <c r="E8" s="9" t="s">
        <v>14</v>
      </c>
      <c r="F8" s="9" t="s">
        <v>14</v>
      </c>
      <c r="G8" s="9" t="s">
        <v>14</v>
      </c>
      <c r="H8" s="9" t="s">
        <v>14</v>
      </c>
      <c r="I8" s="9" t="s">
        <v>14</v>
      </c>
      <c r="J8" s="9" t="s">
        <v>14</v>
      </c>
    </row>
    <row r="9" spans="1:12" x14ac:dyDescent="0.15">
      <c r="A9" s="6" t="s">
        <v>16</v>
      </c>
      <c r="B9" s="9">
        <v>37055647</v>
      </c>
      <c r="C9" s="9">
        <v>4661610093</v>
      </c>
      <c r="D9" s="9">
        <v>1519122028</v>
      </c>
      <c r="E9" s="9">
        <v>27104484</v>
      </c>
      <c r="F9" s="9" t="s">
        <v>14</v>
      </c>
      <c r="G9" s="9">
        <v>7735200</v>
      </c>
      <c r="H9" s="9">
        <v>226952707</v>
      </c>
      <c r="I9" s="9">
        <v>280300425</v>
      </c>
      <c r="J9" s="9">
        <v>6759880584</v>
      </c>
    </row>
    <row r="10" spans="1:12" x14ac:dyDescent="0.15">
      <c r="A10" s="6" t="s">
        <v>17</v>
      </c>
      <c r="B10" s="9" t="s">
        <v>14</v>
      </c>
      <c r="C10" s="9">
        <v>311195868</v>
      </c>
      <c r="D10" s="9">
        <v>32583</v>
      </c>
      <c r="E10" s="9" t="s">
        <v>14</v>
      </c>
      <c r="F10" s="9" t="s">
        <v>14</v>
      </c>
      <c r="G10" s="9" t="s">
        <v>14</v>
      </c>
      <c r="H10" s="9" t="s">
        <v>14</v>
      </c>
      <c r="I10" s="9">
        <v>4549448</v>
      </c>
      <c r="J10" s="9">
        <v>315777899</v>
      </c>
    </row>
    <row r="11" spans="1:12" x14ac:dyDescent="0.15">
      <c r="A11" s="6" t="s">
        <v>18</v>
      </c>
      <c r="B11" s="9">
        <v>3370338</v>
      </c>
      <c r="C11" s="9">
        <v>13052711</v>
      </c>
      <c r="D11" s="9" t="s">
        <v>14</v>
      </c>
      <c r="E11" s="9" t="s">
        <v>14</v>
      </c>
      <c r="F11" s="9" t="s">
        <v>14</v>
      </c>
      <c r="G11" s="9" t="s">
        <v>14</v>
      </c>
      <c r="H11" s="9" t="s">
        <v>14</v>
      </c>
      <c r="I11" s="9">
        <v>13906474</v>
      </c>
      <c r="J11" s="9">
        <v>30329523</v>
      </c>
    </row>
    <row r="12" spans="1:12" x14ac:dyDescent="0.15">
      <c r="A12" s="6" t="s">
        <v>19</v>
      </c>
      <c r="B12" s="9" t="s">
        <v>14</v>
      </c>
      <c r="C12" s="9" t="s">
        <v>14</v>
      </c>
      <c r="D12" s="9" t="s">
        <v>14</v>
      </c>
      <c r="E12" s="9" t="s">
        <v>14</v>
      </c>
      <c r="F12" s="9" t="s">
        <v>14</v>
      </c>
      <c r="G12" s="9" t="s">
        <v>14</v>
      </c>
      <c r="H12" s="9" t="s">
        <v>14</v>
      </c>
      <c r="I12" s="9" t="s">
        <v>14</v>
      </c>
      <c r="J12" s="9" t="s">
        <v>14</v>
      </c>
    </row>
    <row r="13" spans="1:12" x14ac:dyDescent="0.15">
      <c r="A13" s="6" t="s">
        <v>20</v>
      </c>
      <c r="B13" s="9" t="s">
        <v>14</v>
      </c>
      <c r="C13" s="9" t="s">
        <v>14</v>
      </c>
      <c r="D13" s="9" t="s">
        <v>14</v>
      </c>
      <c r="E13" s="9" t="s">
        <v>14</v>
      </c>
      <c r="F13" s="9" t="s">
        <v>14</v>
      </c>
      <c r="G13" s="9" t="s">
        <v>14</v>
      </c>
      <c r="H13" s="9" t="s">
        <v>14</v>
      </c>
      <c r="I13" s="9" t="s">
        <v>14</v>
      </c>
      <c r="J13" s="9" t="s">
        <v>14</v>
      </c>
    </row>
    <row r="14" spans="1:12" x14ac:dyDescent="0.15">
      <c r="A14" s="6" t="s">
        <v>21</v>
      </c>
      <c r="B14" s="9" t="s">
        <v>14</v>
      </c>
      <c r="C14" s="9" t="s">
        <v>14</v>
      </c>
      <c r="D14" s="9" t="s">
        <v>14</v>
      </c>
      <c r="E14" s="9" t="s">
        <v>14</v>
      </c>
      <c r="F14" s="9" t="s">
        <v>14</v>
      </c>
      <c r="G14" s="9" t="s">
        <v>14</v>
      </c>
      <c r="H14" s="9" t="s">
        <v>14</v>
      </c>
      <c r="I14" s="9" t="s">
        <v>14</v>
      </c>
      <c r="J14" s="9" t="s">
        <v>14</v>
      </c>
    </row>
    <row r="15" spans="1:12" x14ac:dyDescent="0.15">
      <c r="A15" s="6" t="s">
        <v>22</v>
      </c>
      <c r="B15" s="9" t="s">
        <v>14</v>
      </c>
      <c r="C15" s="9" t="s">
        <v>14</v>
      </c>
      <c r="D15" s="9" t="s">
        <v>14</v>
      </c>
      <c r="E15" s="9" t="s">
        <v>14</v>
      </c>
      <c r="F15" s="9" t="s">
        <v>14</v>
      </c>
      <c r="G15" s="9" t="s">
        <v>14</v>
      </c>
      <c r="H15" s="9" t="s">
        <v>14</v>
      </c>
      <c r="I15" s="9" t="s">
        <v>14</v>
      </c>
      <c r="J15" s="9" t="s">
        <v>14</v>
      </c>
    </row>
    <row r="16" spans="1:12" s="11" customFormat="1" x14ac:dyDescent="0.15">
      <c r="A16" s="7" t="s">
        <v>23</v>
      </c>
      <c r="B16" s="8" t="s">
        <v>14</v>
      </c>
      <c r="C16" s="8">
        <v>7995715</v>
      </c>
      <c r="D16" s="8" t="s">
        <v>14</v>
      </c>
      <c r="E16" s="8" t="s">
        <v>14</v>
      </c>
      <c r="F16" s="8" t="s">
        <v>14</v>
      </c>
      <c r="G16" s="8" t="s">
        <v>14</v>
      </c>
      <c r="H16" s="8" t="s">
        <v>14</v>
      </c>
      <c r="I16" s="8">
        <v>10231920</v>
      </c>
      <c r="J16" s="8">
        <v>18227635</v>
      </c>
      <c r="K16" s="5"/>
      <c r="L16" s="5"/>
    </row>
    <row r="17" spans="1:12" s="11" customFormat="1" x14ac:dyDescent="0.15">
      <c r="A17" s="7" t="s">
        <v>58</v>
      </c>
      <c r="B17" s="8">
        <v>9391724471</v>
      </c>
      <c r="C17" s="8">
        <v>1023635547</v>
      </c>
      <c r="D17" s="8">
        <v>13919005</v>
      </c>
      <c r="E17" s="8" t="s">
        <v>14</v>
      </c>
      <c r="F17" s="8" t="s">
        <v>14</v>
      </c>
      <c r="G17" s="8">
        <v>2892281460</v>
      </c>
      <c r="H17" s="8">
        <v>29406246</v>
      </c>
      <c r="I17" s="8">
        <v>956877035</v>
      </c>
      <c r="J17" s="8">
        <v>14307843764</v>
      </c>
      <c r="K17" s="5"/>
      <c r="L17" s="5"/>
    </row>
    <row r="18" spans="1:12" s="11" customFormat="1" x14ac:dyDescent="0.15">
      <c r="A18" s="7" t="s">
        <v>59</v>
      </c>
      <c r="B18" s="8">
        <v>4475275908</v>
      </c>
      <c r="C18" s="8">
        <v>988289422</v>
      </c>
      <c r="D18" s="8">
        <v>13919005</v>
      </c>
      <c r="E18" s="8" t="s">
        <v>14</v>
      </c>
      <c r="F18" s="8" t="s">
        <v>14</v>
      </c>
      <c r="G18" s="8">
        <v>1</v>
      </c>
      <c r="H18" s="8">
        <v>29406246</v>
      </c>
      <c r="I18" s="8">
        <v>766630026</v>
      </c>
      <c r="J18" s="8">
        <v>6273520608</v>
      </c>
      <c r="K18" s="5"/>
      <c r="L18" s="5"/>
    </row>
    <row r="19" spans="1:12" s="11" customFormat="1" x14ac:dyDescent="0.15">
      <c r="A19" s="7" t="s">
        <v>60</v>
      </c>
      <c r="B19" s="8" t="s">
        <v>14</v>
      </c>
      <c r="C19" s="8" t="s">
        <v>14</v>
      </c>
      <c r="D19" s="8" t="s">
        <v>14</v>
      </c>
      <c r="E19" s="8" t="s">
        <v>14</v>
      </c>
      <c r="F19" s="8" t="s">
        <v>14</v>
      </c>
      <c r="G19" s="8" t="s">
        <v>14</v>
      </c>
      <c r="H19" s="8" t="s">
        <v>14</v>
      </c>
      <c r="I19" s="8" t="s">
        <v>14</v>
      </c>
      <c r="J19" s="8" t="s">
        <v>14</v>
      </c>
      <c r="K19" s="5"/>
      <c r="L19" s="5"/>
    </row>
    <row r="20" spans="1:12" s="11" customFormat="1" x14ac:dyDescent="0.15">
      <c r="A20" s="7" t="s">
        <v>24</v>
      </c>
      <c r="B20" s="8">
        <v>151767977</v>
      </c>
      <c r="C20" s="8" t="s">
        <v>14</v>
      </c>
      <c r="D20" s="8" t="s">
        <v>14</v>
      </c>
      <c r="E20" s="8" t="s">
        <v>14</v>
      </c>
      <c r="F20" s="8" t="s">
        <v>14</v>
      </c>
      <c r="G20" s="8" t="s">
        <v>14</v>
      </c>
      <c r="H20" s="8" t="s">
        <v>14</v>
      </c>
      <c r="I20" s="8">
        <v>7211815</v>
      </c>
      <c r="J20" s="8">
        <v>158979792</v>
      </c>
      <c r="K20" s="5"/>
      <c r="L20" s="5"/>
    </row>
    <row r="21" spans="1:12" s="11" customFormat="1" x14ac:dyDescent="0.15">
      <c r="A21" s="7" t="s">
        <v>25</v>
      </c>
      <c r="B21" s="8">
        <v>4727961968</v>
      </c>
      <c r="C21" s="8" t="s">
        <v>14</v>
      </c>
      <c r="D21" s="8" t="s">
        <v>14</v>
      </c>
      <c r="E21" s="8" t="s">
        <v>14</v>
      </c>
      <c r="F21" s="8" t="s">
        <v>14</v>
      </c>
      <c r="G21" s="8" t="s">
        <v>14</v>
      </c>
      <c r="H21" s="8" t="s">
        <v>14</v>
      </c>
      <c r="I21" s="8">
        <v>56155081</v>
      </c>
      <c r="J21" s="8">
        <v>4784117049</v>
      </c>
      <c r="K21" s="5"/>
      <c r="L21" s="5"/>
    </row>
    <row r="22" spans="1:12" s="11" customFormat="1" x14ac:dyDescent="0.15">
      <c r="A22" s="7" t="s">
        <v>26</v>
      </c>
      <c r="B22" s="8">
        <v>8</v>
      </c>
      <c r="C22" s="8" t="s">
        <v>14</v>
      </c>
      <c r="D22" s="8" t="s">
        <v>14</v>
      </c>
      <c r="E22" s="8" t="s">
        <v>14</v>
      </c>
      <c r="F22" s="8" t="s">
        <v>14</v>
      </c>
      <c r="G22" s="8" t="s">
        <v>14</v>
      </c>
      <c r="H22" s="8" t="s">
        <v>14</v>
      </c>
      <c r="I22" s="8">
        <v>52961231</v>
      </c>
      <c r="J22" s="8">
        <v>52961239</v>
      </c>
      <c r="K22" s="5"/>
      <c r="L22" s="5"/>
    </row>
    <row r="23" spans="1:12" s="11" customFormat="1" x14ac:dyDescent="0.15">
      <c r="A23" s="7" t="s">
        <v>27</v>
      </c>
      <c r="B23" s="8" t="s">
        <v>14</v>
      </c>
      <c r="C23" s="8" t="s">
        <v>14</v>
      </c>
      <c r="D23" s="8" t="s">
        <v>14</v>
      </c>
      <c r="E23" s="8" t="s">
        <v>14</v>
      </c>
      <c r="F23" s="8" t="s">
        <v>14</v>
      </c>
      <c r="G23" s="8" t="s">
        <v>14</v>
      </c>
      <c r="H23" s="8" t="s">
        <v>14</v>
      </c>
      <c r="I23" s="8" t="s">
        <v>14</v>
      </c>
      <c r="J23" s="8" t="s">
        <v>14</v>
      </c>
      <c r="K23" s="5"/>
      <c r="L23" s="5"/>
    </row>
    <row r="24" spans="1:12" s="11" customFormat="1" x14ac:dyDescent="0.15">
      <c r="A24" s="7" t="s">
        <v>28</v>
      </c>
      <c r="B24" s="8" t="s">
        <v>14</v>
      </c>
      <c r="C24" s="8" t="s">
        <v>14</v>
      </c>
      <c r="D24" s="8" t="s">
        <v>14</v>
      </c>
      <c r="E24" s="8" t="s">
        <v>14</v>
      </c>
      <c r="F24" s="8" t="s">
        <v>14</v>
      </c>
      <c r="G24" s="8" t="s">
        <v>14</v>
      </c>
      <c r="H24" s="8" t="s">
        <v>14</v>
      </c>
      <c r="I24" s="8" t="s">
        <v>14</v>
      </c>
      <c r="J24" s="8" t="s">
        <v>14</v>
      </c>
      <c r="K24" s="5"/>
      <c r="L24" s="5"/>
    </row>
    <row r="25" spans="1:12" s="11" customFormat="1" x14ac:dyDescent="0.15">
      <c r="A25" s="7" t="s">
        <v>29</v>
      </c>
      <c r="B25" s="8" t="s">
        <v>14</v>
      </c>
      <c r="C25" s="8" t="s">
        <v>14</v>
      </c>
      <c r="D25" s="8" t="s">
        <v>14</v>
      </c>
      <c r="E25" s="8" t="s">
        <v>14</v>
      </c>
      <c r="F25" s="8" t="s">
        <v>14</v>
      </c>
      <c r="G25" s="8" t="s">
        <v>14</v>
      </c>
      <c r="H25" s="8" t="s">
        <v>14</v>
      </c>
      <c r="I25" s="8" t="s">
        <v>14</v>
      </c>
      <c r="J25" s="8" t="s">
        <v>14</v>
      </c>
      <c r="K25" s="5"/>
      <c r="L25" s="5"/>
    </row>
    <row r="26" spans="1:12" s="11" customFormat="1" x14ac:dyDescent="0.15">
      <c r="A26" s="7" t="s">
        <v>30</v>
      </c>
      <c r="B26" s="8">
        <v>9918947</v>
      </c>
      <c r="C26" s="8" t="s">
        <v>14</v>
      </c>
      <c r="D26" s="8" t="s">
        <v>14</v>
      </c>
      <c r="E26" s="8" t="s">
        <v>14</v>
      </c>
      <c r="F26" s="8" t="s">
        <v>14</v>
      </c>
      <c r="G26" s="8" t="s">
        <v>14</v>
      </c>
      <c r="H26" s="8" t="s">
        <v>14</v>
      </c>
      <c r="I26" s="8">
        <v>23229072</v>
      </c>
      <c r="J26" s="8">
        <v>33148019</v>
      </c>
      <c r="K26" s="5"/>
      <c r="L26" s="5"/>
    </row>
    <row r="27" spans="1:12" s="11" customFormat="1" x14ac:dyDescent="0.15">
      <c r="A27" s="7" t="s">
        <v>31</v>
      </c>
      <c r="B27" s="8">
        <v>26799660</v>
      </c>
      <c r="C27" s="8">
        <v>1216125</v>
      </c>
      <c r="D27" s="8" t="s">
        <v>14</v>
      </c>
      <c r="E27" s="8" t="s">
        <v>14</v>
      </c>
      <c r="F27" s="8" t="s">
        <v>14</v>
      </c>
      <c r="G27" s="8" t="s">
        <v>14</v>
      </c>
      <c r="H27" s="8" t="s">
        <v>14</v>
      </c>
      <c r="I27" s="8" t="s">
        <v>14</v>
      </c>
      <c r="J27" s="8">
        <v>28015785</v>
      </c>
      <c r="K27" s="5"/>
      <c r="L27" s="5"/>
    </row>
    <row r="28" spans="1:12" s="11" customFormat="1" x14ac:dyDescent="0.15">
      <c r="A28" s="7" t="s">
        <v>32</v>
      </c>
      <c r="B28" s="8" t="s">
        <v>14</v>
      </c>
      <c r="C28" s="8" t="s">
        <v>14</v>
      </c>
      <c r="D28" s="8" t="s">
        <v>14</v>
      </c>
      <c r="E28" s="8" t="s">
        <v>14</v>
      </c>
      <c r="F28" s="8" t="s">
        <v>14</v>
      </c>
      <c r="G28" s="8">
        <v>2892281426</v>
      </c>
      <c r="H28" s="8" t="s">
        <v>14</v>
      </c>
      <c r="I28" s="8" t="s">
        <v>14</v>
      </c>
      <c r="J28" s="8">
        <v>2892281426</v>
      </c>
      <c r="K28" s="5"/>
      <c r="L28" s="5"/>
    </row>
    <row r="29" spans="1:12" s="11" customFormat="1" x14ac:dyDescent="0.15">
      <c r="A29" s="7" t="s">
        <v>33</v>
      </c>
      <c r="B29" s="8" t="s">
        <v>14</v>
      </c>
      <c r="C29" s="8" t="s">
        <v>14</v>
      </c>
      <c r="D29" s="8" t="s">
        <v>14</v>
      </c>
      <c r="E29" s="8" t="s">
        <v>14</v>
      </c>
      <c r="F29" s="8" t="s">
        <v>14</v>
      </c>
      <c r="G29" s="8" t="s">
        <v>14</v>
      </c>
      <c r="H29" s="8" t="s">
        <v>14</v>
      </c>
      <c r="I29" s="8" t="s">
        <v>14</v>
      </c>
      <c r="J29" s="8" t="s">
        <v>14</v>
      </c>
      <c r="K29" s="5"/>
      <c r="L29" s="5"/>
    </row>
    <row r="30" spans="1:12" s="11" customFormat="1" x14ac:dyDescent="0.15">
      <c r="A30" s="7" t="s">
        <v>34</v>
      </c>
      <c r="B30" s="8" t="s">
        <v>14</v>
      </c>
      <c r="C30" s="8" t="s">
        <v>14</v>
      </c>
      <c r="D30" s="8" t="s">
        <v>14</v>
      </c>
      <c r="E30" s="8" t="s">
        <v>14</v>
      </c>
      <c r="F30" s="8" t="s">
        <v>14</v>
      </c>
      <c r="G30" s="8" t="s">
        <v>14</v>
      </c>
      <c r="H30" s="8" t="s">
        <v>14</v>
      </c>
      <c r="I30" s="8" t="s">
        <v>14</v>
      </c>
      <c r="J30" s="8" t="s">
        <v>14</v>
      </c>
      <c r="K30" s="5"/>
      <c r="L30" s="5"/>
    </row>
    <row r="31" spans="1:12" s="11" customFormat="1" x14ac:dyDescent="0.15">
      <c r="A31" s="7" t="s">
        <v>35</v>
      </c>
      <c r="B31" s="8" t="s">
        <v>14</v>
      </c>
      <c r="C31" s="8" t="s">
        <v>14</v>
      </c>
      <c r="D31" s="8" t="s">
        <v>14</v>
      </c>
      <c r="E31" s="8" t="s">
        <v>14</v>
      </c>
      <c r="F31" s="8" t="s">
        <v>14</v>
      </c>
      <c r="G31" s="8" t="s">
        <v>14</v>
      </c>
      <c r="H31" s="8" t="s">
        <v>14</v>
      </c>
      <c r="I31" s="8" t="s">
        <v>14</v>
      </c>
      <c r="J31" s="8" t="s">
        <v>14</v>
      </c>
      <c r="K31" s="5"/>
      <c r="L31" s="5"/>
    </row>
    <row r="32" spans="1:12" s="11" customFormat="1" x14ac:dyDescent="0.15">
      <c r="A32" s="7" t="s">
        <v>36</v>
      </c>
      <c r="B32" s="8" t="s">
        <v>14</v>
      </c>
      <c r="C32" s="8" t="s">
        <v>14</v>
      </c>
      <c r="D32" s="8" t="s">
        <v>14</v>
      </c>
      <c r="E32" s="8" t="s">
        <v>14</v>
      </c>
      <c r="F32" s="8" t="s">
        <v>14</v>
      </c>
      <c r="G32" s="8" t="s">
        <v>14</v>
      </c>
      <c r="H32" s="8" t="s">
        <v>14</v>
      </c>
      <c r="I32" s="8" t="s">
        <v>14</v>
      </c>
      <c r="J32" s="8" t="s">
        <v>14</v>
      </c>
      <c r="K32" s="5"/>
      <c r="L32" s="5"/>
    </row>
    <row r="33" spans="1:12" s="11" customFormat="1" x14ac:dyDescent="0.15">
      <c r="A33" s="7" t="s">
        <v>37</v>
      </c>
      <c r="B33" s="8">
        <v>3</v>
      </c>
      <c r="C33" s="8" t="s">
        <v>14</v>
      </c>
      <c r="D33" s="8" t="s">
        <v>14</v>
      </c>
      <c r="E33" s="8" t="s">
        <v>14</v>
      </c>
      <c r="F33" s="8" t="s">
        <v>14</v>
      </c>
      <c r="G33" s="8">
        <v>33</v>
      </c>
      <c r="H33" s="8" t="s">
        <v>14</v>
      </c>
      <c r="I33" s="8">
        <v>2042010</v>
      </c>
      <c r="J33" s="8">
        <v>2042046</v>
      </c>
      <c r="K33" s="5"/>
      <c r="L33" s="5"/>
    </row>
    <row r="34" spans="1:12" s="11" customFormat="1" x14ac:dyDescent="0.15">
      <c r="A34" s="7" t="s">
        <v>38</v>
      </c>
      <c r="B34" s="8" t="s">
        <v>14</v>
      </c>
      <c r="C34" s="8" t="s">
        <v>14</v>
      </c>
      <c r="D34" s="8" t="s">
        <v>14</v>
      </c>
      <c r="E34" s="8" t="s">
        <v>14</v>
      </c>
      <c r="F34" s="8" t="s">
        <v>14</v>
      </c>
      <c r="G34" s="8" t="s">
        <v>14</v>
      </c>
      <c r="H34" s="8" t="s">
        <v>14</v>
      </c>
      <c r="I34" s="8" t="s">
        <v>14</v>
      </c>
      <c r="J34" s="8" t="s">
        <v>14</v>
      </c>
      <c r="K34" s="5"/>
      <c r="L34" s="5"/>
    </row>
    <row r="35" spans="1:12" s="11" customFormat="1" x14ac:dyDescent="0.15">
      <c r="A35" s="7" t="s">
        <v>39</v>
      </c>
      <c r="B35" s="8" t="s">
        <v>14</v>
      </c>
      <c r="C35" s="8">
        <v>34130000</v>
      </c>
      <c r="D35" s="8" t="s">
        <v>14</v>
      </c>
      <c r="E35" s="8" t="s">
        <v>14</v>
      </c>
      <c r="F35" s="8" t="s">
        <v>14</v>
      </c>
      <c r="G35" s="8" t="s">
        <v>14</v>
      </c>
      <c r="H35" s="8" t="s">
        <v>14</v>
      </c>
      <c r="I35" s="8">
        <v>48647800</v>
      </c>
      <c r="J35" s="8">
        <v>82777800</v>
      </c>
      <c r="K35" s="5"/>
      <c r="L35" s="5"/>
    </row>
    <row r="36" spans="1:12" x14ac:dyDescent="0.15">
      <c r="A36" s="6" t="s">
        <v>40</v>
      </c>
      <c r="B36" s="9">
        <v>13</v>
      </c>
      <c r="C36" s="9">
        <v>99101242</v>
      </c>
      <c r="D36" s="9">
        <v>12598410</v>
      </c>
      <c r="E36" s="9">
        <v>28607745</v>
      </c>
      <c r="F36" s="9" t="s">
        <v>14</v>
      </c>
      <c r="G36" s="9">
        <v>47745982</v>
      </c>
      <c r="H36" s="9">
        <v>8314748</v>
      </c>
      <c r="I36" s="9">
        <v>50890341</v>
      </c>
      <c r="J36" s="9">
        <v>247258481</v>
      </c>
    </row>
    <row r="37" spans="1:12" x14ac:dyDescent="0.15">
      <c r="A37" s="6" t="s">
        <v>41</v>
      </c>
      <c r="B37" s="9" t="s">
        <v>14</v>
      </c>
      <c r="C37" s="9" t="s">
        <v>14</v>
      </c>
      <c r="D37" s="9" t="s">
        <v>14</v>
      </c>
      <c r="E37" s="9" t="s">
        <v>14</v>
      </c>
      <c r="F37" s="9" t="s">
        <v>14</v>
      </c>
      <c r="G37" s="9" t="s">
        <v>14</v>
      </c>
      <c r="H37" s="9" t="s">
        <v>14</v>
      </c>
      <c r="I37" s="9" t="s">
        <v>14</v>
      </c>
      <c r="J37" s="9" t="s">
        <v>14</v>
      </c>
    </row>
    <row r="38" spans="1:12" x14ac:dyDescent="0.15">
      <c r="A38" s="6" t="s">
        <v>42</v>
      </c>
      <c r="B38" s="9">
        <v>13</v>
      </c>
      <c r="C38" s="9">
        <v>99101242</v>
      </c>
      <c r="D38" s="9">
        <v>12598410</v>
      </c>
      <c r="E38" s="9">
        <v>28607745</v>
      </c>
      <c r="F38" s="9" t="s">
        <v>14</v>
      </c>
      <c r="G38" s="9">
        <v>47745982</v>
      </c>
      <c r="H38" s="9">
        <v>8314748</v>
      </c>
      <c r="I38" s="9">
        <v>50890341</v>
      </c>
      <c r="J38" s="9">
        <v>247258481</v>
      </c>
    </row>
    <row r="39" spans="1:12" x14ac:dyDescent="0.15">
      <c r="A39" s="6" t="s">
        <v>43</v>
      </c>
      <c r="B39" s="9" t="s">
        <v>14</v>
      </c>
      <c r="C39" s="9" t="s">
        <v>14</v>
      </c>
      <c r="D39" s="9" t="s">
        <v>14</v>
      </c>
      <c r="E39" s="9" t="s">
        <v>14</v>
      </c>
      <c r="F39" s="9" t="s">
        <v>14</v>
      </c>
      <c r="G39" s="9" t="s">
        <v>14</v>
      </c>
      <c r="H39" s="9" t="s">
        <v>14</v>
      </c>
      <c r="I39" s="9" t="s">
        <v>14</v>
      </c>
      <c r="J39" s="9" t="s">
        <v>14</v>
      </c>
    </row>
    <row r="40" spans="1:12" x14ac:dyDescent="0.15">
      <c r="A40" s="6" t="s">
        <v>44</v>
      </c>
      <c r="B40" s="9">
        <v>19720581884</v>
      </c>
      <c r="C40" s="9">
        <v>28390483652</v>
      </c>
      <c r="D40" s="9">
        <v>2977607987</v>
      </c>
      <c r="E40" s="9">
        <v>898441389</v>
      </c>
      <c r="F40" s="9" t="s">
        <v>14</v>
      </c>
      <c r="G40" s="9">
        <v>3086004762</v>
      </c>
      <c r="H40" s="9">
        <v>1042961151</v>
      </c>
      <c r="I40" s="9">
        <v>2188086383</v>
      </c>
      <c r="J40" s="9">
        <v>58304167208</v>
      </c>
    </row>
  </sheetData>
  <mergeCells count="1">
    <mergeCell ref="A1:J1"/>
  </mergeCells>
  <phoneticPr fontId="5"/>
  <pageMargins left="0.39370078740157483" right="0.39370078740157483" top="1.1811023622047245" bottom="0.39370078740157483" header="0.19685039370078741" footer="0.19685039370078741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/>
  </sheetViews>
  <sheetFormatPr defaultColWidth="8.875" defaultRowHeight="15.75" x14ac:dyDescent="0.4"/>
  <cols>
    <col min="1" max="1" width="37.625" style="13" customWidth="1"/>
    <col min="2" max="11" width="15.375" style="13" customWidth="1"/>
    <col min="12" max="16384" width="8.875" style="13"/>
  </cols>
  <sheetData>
    <row r="1" spans="1:11" ht="30" x14ac:dyDescent="0.4">
      <c r="A1" s="12" t="s">
        <v>61</v>
      </c>
    </row>
    <row r="2" spans="1:11" ht="18.75" x14ac:dyDescent="0.4">
      <c r="A2" s="14" t="s">
        <v>62</v>
      </c>
    </row>
    <row r="3" spans="1:11" ht="18.75" x14ac:dyDescent="0.4">
      <c r="A3" s="14" t="s">
        <v>63</v>
      </c>
    </row>
    <row r="5" spans="1:11" ht="18" x14ac:dyDescent="0.4">
      <c r="A5" s="15" t="s">
        <v>64</v>
      </c>
      <c r="H5" s="16" t="s">
        <v>65</v>
      </c>
    </row>
    <row r="6" spans="1:11" ht="37.5" customHeight="1" x14ac:dyDescent="0.4">
      <c r="A6" s="17" t="s">
        <v>66</v>
      </c>
      <c r="B6" s="18" t="s">
        <v>67</v>
      </c>
      <c r="C6" s="18" t="s">
        <v>68</v>
      </c>
      <c r="D6" s="18" t="s">
        <v>69</v>
      </c>
      <c r="E6" s="18" t="s">
        <v>70</v>
      </c>
      <c r="F6" s="18" t="s">
        <v>71</v>
      </c>
      <c r="G6" s="18" t="s">
        <v>72</v>
      </c>
      <c r="H6" s="18" t="s">
        <v>73</v>
      </c>
    </row>
    <row r="7" spans="1:11" ht="18" customHeight="1" x14ac:dyDescent="0.4">
      <c r="A7" s="19" t="s">
        <v>74</v>
      </c>
      <c r="B7" s="20">
        <v>398</v>
      </c>
      <c r="C7" s="21">
        <v>500</v>
      </c>
      <c r="D7" s="22">
        <v>199000</v>
      </c>
      <c r="E7" s="22" t="s">
        <v>75</v>
      </c>
      <c r="F7" s="22">
        <v>199000</v>
      </c>
      <c r="G7" s="22" t="s">
        <v>75</v>
      </c>
      <c r="H7" s="22" t="s">
        <v>75</v>
      </c>
    </row>
    <row r="8" spans="1:11" ht="18" customHeight="1" x14ac:dyDescent="0.4">
      <c r="A8" s="23" t="s">
        <v>44</v>
      </c>
      <c r="B8" s="24"/>
      <c r="C8" s="24"/>
      <c r="D8" s="25">
        <f t="shared" ref="D8" si="0">SUM(D7)</f>
        <v>199000</v>
      </c>
      <c r="E8" s="26"/>
      <c r="F8" s="25">
        <f t="shared" ref="F8:H8" si="1">SUM(F7)</f>
        <v>199000</v>
      </c>
      <c r="G8" s="25">
        <f t="shared" si="1"/>
        <v>0</v>
      </c>
      <c r="H8" s="27">
        <f t="shared" si="1"/>
        <v>0</v>
      </c>
    </row>
    <row r="10" spans="1:11" ht="18" x14ac:dyDescent="0.4">
      <c r="A10" s="15" t="s">
        <v>76</v>
      </c>
      <c r="J10" s="16" t="s">
        <v>65</v>
      </c>
    </row>
    <row r="11" spans="1:11" ht="37.5" customHeight="1" x14ac:dyDescent="0.4">
      <c r="A11" s="17" t="s">
        <v>77</v>
      </c>
      <c r="B11" s="18" t="s">
        <v>78</v>
      </c>
      <c r="C11" s="18" t="s">
        <v>79</v>
      </c>
      <c r="D11" s="18" t="s">
        <v>80</v>
      </c>
      <c r="E11" s="18" t="s">
        <v>81</v>
      </c>
      <c r="F11" s="18" t="s">
        <v>82</v>
      </c>
      <c r="G11" s="18" t="s">
        <v>83</v>
      </c>
      <c r="H11" s="18" t="s">
        <v>84</v>
      </c>
      <c r="I11" s="18" t="s">
        <v>85</v>
      </c>
      <c r="J11" s="18" t="s">
        <v>73</v>
      </c>
    </row>
    <row r="12" spans="1:11" ht="18" customHeight="1" x14ac:dyDescent="0.4">
      <c r="A12" s="28" t="s">
        <v>86</v>
      </c>
      <c r="B12" s="22">
        <v>5000000</v>
      </c>
      <c r="C12" s="29">
        <v>8420313332</v>
      </c>
      <c r="D12" s="29">
        <v>8173956787</v>
      </c>
      <c r="E12" s="22">
        <v>246356545</v>
      </c>
      <c r="F12" s="29">
        <v>5000000</v>
      </c>
      <c r="G12" s="30">
        <f t="shared" ref="G12:G13" si="2">IFERROR(B12/F12,"-")</f>
        <v>1</v>
      </c>
      <c r="H12" s="22">
        <f t="shared" ref="H12:H13" si="3">IFERROR(ROUNDDOWN(E12*G12,0),"-")</f>
        <v>246356545</v>
      </c>
      <c r="I12" s="22" t="s">
        <v>75</v>
      </c>
      <c r="J12" s="22" t="s">
        <v>75</v>
      </c>
    </row>
    <row r="13" spans="1:11" ht="18" customHeight="1" x14ac:dyDescent="0.4">
      <c r="A13" s="28" t="s">
        <v>87</v>
      </c>
      <c r="B13" s="22">
        <v>300000</v>
      </c>
      <c r="C13" s="29">
        <v>286028397</v>
      </c>
      <c r="D13" s="29">
        <v>37304335</v>
      </c>
      <c r="E13" s="22">
        <v>248724062</v>
      </c>
      <c r="F13" s="29">
        <v>1000000</v>
      </c>
      <c r="G13" s="30">
        <f t="shared" si="2"/>
        <v>0.3</v>
      </c>
      <c r="H13" s="22">
        <f t="shared" si="3"/>
        <v>74617218</v>
      </c>
      <c r="I13" s="22" t="s">
        <v>75</v>
      </c>
      <c r="J13" s="22" t="s">
        <v>75</v>
      </c>
    </row>
    <row r="14" spans="1:11" ht="18" customHeight="1" x14ac:dyDescent="0.4">
      <c r="A14" s="23" t="s">
        <v>44</v>
      </c>
      <c r="B14" s="31">
        <v>5300000</v>
      </c>
      <c r="C14" s="31">
        <v>8706341729</v>
      </c>
      <c r="D14" s="31">
        <v>8211261122</v>
      </c>
      <c r="E14" s="31">
        <v>495080607</v>
      </c>
      <c r="F14" s="31">
        <v>6000000</v>
      </c>
      <c r="G14" s="32"/>
      <c r="H14" s="31">
        <f>SUM(H12:H13)</f>
        <v>320973763</v>
      </c>
      <c r="I14" s="31" t="s">
        <v>88</v>
      </c>
      <c r="J14" s="31" t="s">
        <v>75</v>
      </c>
    </row>
    <row r="16" spans="1:11" ht="18" x14ac:dyDescent="0.4">
      <c r="A16" s="15" t="s">
        <v>89</v>
      </c>
      <c r="K16" s="16" t="s">
        <v>65</v>
      </c>
    </row>
    <row r="17" spans="1:11" ht="37.5" customHeight="1" x14ac:dyDescent="0.4">
      <c r="A17" s="17" t="s">
        <v>77</v>
      </c>
      <c r="B17" s="18" t="s">
        <v>90</v>
      </c>
      <c r="C17" s="18" t="s">
        <v>79</v>
      </c>
      <c r="D17" s="18" t="s">
        <v>80</v>
      </c>
      <c r="E17" s="18" t="s">
        <v>81</v>
      </c>
      <c r="F17" s="18" t="s">
        <v>82</v>
      </c>
      <c r="G17" s="18" t="s">
        <v>91</v>
      </c>
      <c r="H17" s="18" t="s">
        <v>84</v>
      </c>
      <c r="I17" s="18" t="s">
        <v>92</v>
      </c>
      <c r="J17" s="18" t="s">
        <v>93</v>
      </c>
      <c r="K17" s="18" t="s">
        <v>73</v>
      </c>
    </row>
    <row r="18" spans="1:11" ht="18" customHeight="1" x14ac:dyDescent="0.4">
      <c r="A18" s="19" t="s">
        <v>94</v>
      </c>
      <c r="B18" s="22">
        <v>2500000</v>
      </c>
      <c r="C18" s="22">
        <v>789740659</v>
      </c>
      <c r="D18" s="22">
        <v>130158807</v>
      </c>
      <c r="E18" s="22">
        <v>659581852</v>
      </c>
      <c r="F18" s="22">
        <v>50000000</v>
      </c>
      <c r="G18" s="30">
        <f>IFERROR(B18/F18,"-")</f>
        <v>0.05</v>
      </c>
      <c r="H18" s="22">
        <f t="shared" ref="H18:H26" si="4">IFERROR(ROUNDDOWN(E18*G18,0),"-")</f>
        <v>32979092</v>
      </c>
      <c r="I18" s="22" t="s">
        <v>95</v>
      </c>
      <c r="J18" s="22">
        <v>2500000</v>
      </c>
      <c r="K18" s="22">
        <v>2500000</v>
      </c>
    </row>
    <row r="19" spans="1:11" ht="18" customHeight="1" x14ac:dyDescent="0.4">
      <c r="A19" s="19" t="s">
        <v>96</v>
      </c>
      <c r="B19" s="22">
        <v>200000</v>
      </c>
      <c r="C19" s="22">
        <v>43256988506</v>
      </c>
      <c r="D19" s="22">
        <v>28280915269</v>
      </c>
      <c r="E19" s="22">
        <v>14976073237</v>
      </c>
      <c r="F19" s="22">
        <v>136900000</v>
      </c>
      <c r="G19" s="30">
        <f t="shared" ref="G19:G26" si="5">IFERROR(B19/F19,"-")</f>
        <v>1.4609203798392988E-3</v>
      </c>
      <c r="H19" s="22">
        <f t="shared" si="4"/>
        <v>21878850</v>
      </c>
      <c r="I19" s="22" t="s">
        <v>95</v>
      </c>
      <c r="J19" s="22">
        <v>200000</v>
      </c>
      <c r="K19" s="22">
        <v>200000</v>
      </c>
    </row>
    <row r="20" spans="1:11" ht="18" customHeight="1" x14ac:dyDescent="0.4">
      <c r="A20" s="19" t="s">
        <v>97</v>
      </c>
      <c r="B20" s="22">
        <v>90000</v>
      </c>
      <c r="C20" s="22">
        <v>376131028</v>
      </c>
      <c r="D20" s="22">
        <v>59371011</v>
      </c>
      <c r="E20" s="22">
        <v>316760017</v>
      </c>
      <c r="F20" s="22">
        <v>226331618</v>
      </c>
      <c r="G20" s="30">
        <f t="shared" si="5"/>
        <v>3.9764660720094353E-4</v>
      </c>
      <c r="H20" s="22">
        <f t="shared" si="4"/>
        <v>125958</v>
      </c>
      <c r="I20" s="22" t="s">
        <v>75</v>
      </c>
      <c r="J20" s="22">
        <v>90000</v>
      </c>
      <c r="K20" s="22">
        <v>90000</v>
      </c>
    </row>
    <row r="21" spans="1:11" ht="18" customHeight="1" x14ac:dyDescent="0.4">
      <c r="A21" s="19" t="s">
        <v>98</v>
      </c>
      <c r="B21" s="22">
        <v>430000</v>
      </c>
      <c r="C21" s="22">
        <v>1752652941</v>
      </c>
      <c r="D21" s="22">
        <v>77467683</v>
      </c>
      <c r="E21" s="22">
        <v>1675185258</v>
      </c>
      <c r="F21" s="22">
        <v>422000000</v>
      </c>
      <c r="G21" s="30">
        <f t="shared" si="5"/>
        <v>1.0189573459715639E-3</v>
      </c>
      <c r="H21" s="22">
        <f t="shared" si="4"/>
        <v>1706942</v>
      </c>
      <c r="I21" s="22" t="s">
        <v>75</v>
      </c>
      <c r="J21" s="22">
        <v>430000</v>
      </c>
      <c r="K21" s="22">
        <v>430000</v>
      </c>
    </row>
    <row r="22" spans="1:11" ht="18" customHeight="1" x14ac:dyDescent="0.4">
      <c r="A22" s="19" t="s">
        <v>99</v>
      </c>
      <c r="B22" s="22">
        <v>300000</v>
      </c>
      <c r="C22" s="22">
        <v>3191461597</v>
      </c>
      <c r="D22" s="22">
        <v>737257831</v>
      </c>
      <c r="E22" s="22">
        <v>2454203766</v>
      </c>
      <c r="F22" s="22">
        <v>412600000</v>
      </c>
      <c r="G22" s="30">
        <f t="shared" si="5"/>
        <v>7.2709646146388749E-4</v>
      </c>
      <c r="H22" s="22">
        <f t="shared" si="4"/>
        <v>1784442</v>
      </c>
      <c r="I22" s="22" t="s">
        <v>75</v>
      </c>
      <c r="J22" s="22">
        <v>300000</v>
      </c>
      <c r="K22" s="22">
        <v>300000</v>
      </c>
    </row>
    <row r="23" spans="1:11" ht="18" customHeight="1" x14ac:dyDescent="0.4">
      <c r="A23" s="19" t="s">
        <v>100</v>
      </c>
      <c r="B23" s="22">
        <v>1230000</v>
      </c>
      <c r="C23" s="22">
        <v>2548038742</v>
      </c>
      <c r="D23" s="22">
        <v>12958760</v>
      </c>
      <c r="E23" s="22">
        <v>2535079982</v>
      </c>
      <c r="F23" s="22">
        <v>1900000000</v>
      </c>
      <c r="G23" s="30">
        <f t="shared" si="5"/>
        <v>6.4736842105263162E-4</v>
      </c>
      <c r="H23" s="22">
        <f t="shared" si="4"/>
        <v>1641130</v>
      </c>
      <c r="I23" s="22" t="s">
        <v>75</v>
      </c>
      <c r="J23" s="22">
        <v>1230000</v>
      </c>
      <c r="K23" s="22">
        <v>1230000</v>
      </c>
    </row>
    <row r="24" spans="1:11" ht="18" customHeight="1" x14ac:dyDescent="0.4">
      <c r="A24" s="19" t="s">
        <v>101</v>
      </c>
      <c r="B24" s="22">
        <v>585413</v>
      </c>
      <c r="C24" s="22">
        <v>541570334</v>
      </c>
      <c r="D24" s="22">
        <v>9741162</v>
      </c>
      <c r="E24" s="22">
        <v>531829172</v>
      </c>
      <c r="F24" s="22">
        <v>464188826</v>
      </c>
      <c r="G24" s="30">
        <f t="shared" si="5"/>
        <v>1.2611527189152977E-3</v>
      </c>
      <c r="H24" s="22">
        <f t="shared" si="4"/>
        <v>670717</v>
      </c>
      <c r="I24" s="22" t="s">
        <v>75</v>
      </c>
      <c r="J24" s="22">
        <v>585413</v>
      </c>
      <c r="K24" s="22">
        <v>650968</v>
      </c>
    </row>
    <row r="25" spans="1:11" ht="18" customHeight="1" x14ac:dyDescent="0.4">
      <c r="A25" s="19" t="s">
        <v>102</v>
      </c>
      <c r="B25" s="22">
        <v>4000000</v>
      </c>
      <c r="C25" s="22">
        <v>24589199000000</v>
      </c>
      <c r="D25" s="22">
        <v>24294008000000</v>
      </c>
      <c r="E25" s="22">
        <v>295191000000</v>
      </c>
      <c r="F25" s="22">
        <v>16602000</v>
      </c>
      <c r="G25" s="30">
        <f t="shared" si="5"/>
        <v>0.24093482712926154</v>
      </c>
      <c r="H25" s="22">
        <f t="shared" si="4"/>
        <v>71121792555</v>
      </c>
      <c r="I25" s="22" t="s">
        <v>75</v>
      </c>
      <c r="J25" s="22">
        <v>4000000</v>
      </c>
      <c r="K25" s="22">
        <v>4000000</v>
      </c>
    </row>
    <row r="26" spans="1:11" ht="18" customHeight="1" x14ac:dyDescent="0.4">
      <c r="A26" s="19" t="s">
        <v>103</v>
      </c>
      <c r="B26" s="22">
        <v>28815</v>
      </c>
      <c r="C26" s="22">
        <v>1877855449</v>
      </c>
      <c r="D26" s="22">
        <v>4839190</v>
      </c>
      <c r="E26" s="22">
        <v>1873016259</v>
      </c>
      <c r="F26" s="22">
        <v>20000000</v>
      </c>
      <c r="G26" s="30">
        <f t="shared" si="5"/>
        <v>1.44075E-3</v>
      </c>
      <c r="H26" s="22">
        <f t="shared" si="4"/>
        <v>2698548</v>
      </c>
      <c r="I26" s="22" t="s">
        <v>75</v>
      </c>
      <c r="J26" s="22">
        <v>28815</v>
      </c>
      <c r="K26" s="22">
        <v>51000</v>
      </c>
    </row>
    <row r="27" spans="1:11" ht="18" customHeight="1" x14ac:dyDescent="0.4">
      <c r="A27" s="23" t="s">
        <v>44</v>
      </c>
      <c r="B27" s="31">
        <v>9364228</v>
      </c>
      <c r="C27" s="31">
        <v>24643533439256</v>
      </c>
      <c r="D27" s="31">
        <v>24323320709713</v>
      </c>
      <c r="E27" s="31">
        <v>320212729543</v>
      </c>
      <c r="F27" s="31">
        <v>3648622444</v>
      </c>
      <c r="G27" s="33"/>
      <c r="H27" s="31">
        <f>SUM(H18:H26)</f>
        <v>71185278234</v>
      </c>
      <c r="I27" s="31" t="s">
        <v>75</v>
      </c>
      <c r="J27" s="31">
        <v>9364228</v>
      </c>
      <c r="K27" s="31">
        <f>SUM(K18:K26)</f>
        <v>9451968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workbookViewId="0"/>
  </sheetViews>
  <sheetFormatPr defaultColWidth="8.875" defaultRowHeight="15.75" x14ac:dyDescent="0.35"/>
  <cols>
    <col min="1" max="1" width="25.625" style="35" customWidth="1"/>
    <col min="2" max="7" width="19.875" style="35" customWidth="1"/>
    <col min="8" max="16384" width="8.875" style="35"/>
  </cols>
  <sheetData>
    <row r="1" spans="1:7" ht="30" x14ac:dyDescent="0.6">
      <c r="A1" s="34" t="s">
        <v>104</v>
      </c>
    </row>
    <row r="2" spans="1:7" ht="18.75" x14ac:dyDescent="0.4">
      <c r="A2" s="36" t="s">
        <v>62</v>
      </c>
    </row>
    <row r="3" spans="1:7" ht="18.75" x14ac:dyDescent="0.4">
      <c r="A3" s="36" t="s">
        <v>105</v>
      </c>
    </row>
    <row r="5" spans="1:7" x14ac:dyDescent="0.35">
      <c r="A5" s="35" t="s">
        <v>106</v>
      </c>
      <c r="G5" s="37" t="s">
        <v>65</v>
      </c>
    </row>
    <row r="6" spans="1:7" ht="22.5" customHeight="1" x14ac:dyDescent="0.35">
      <c r="A6" s="17" t="s">
        <v>107</v>
      </c>
      <c r="B6" s="17" t="s">
        <v>108</v>
      </c>
      <c r="C6" s="17" t="s">
        <v>109</v>
      </c>
      <c r="D6" s="17" t="s">
        <v>110</v>
      </c>
      <c r="E6" s="17" t="s">
        <v>57</v>
      </c>
      <c r="F6" s="18" t="s">
        <v>111</v>
      </c>
      <c r="G6" s="18" t="s">
        <v>73</v>
      </c>
    </row>
    <row r="7" spans="1:7" ht="18" customHeight="1" x14ac:dyDescent="0.35">
      <c r="A7" s="19" t="s">
        <v>112</v>
      </c>
      <c r="B7" s="22">
        <v>3617392388</v>
      </c>
      <c r="C7" s="22" t="s">
        <v>113</v>
      </c>
      <c r="D7" s="22" t="s">
        <v>114</v>
      </c>
      <c r="E7" s="22" t="s">
        <v>114</v>
      </c>
      <c r="F7" s="22">
        <v>3617392388</v>
      </c>
      <c r="G7" s="22">
        <v>3617392388</v>
      </c>
    </row>
    <row r="8" spans="1:7" ht="18" customHeight="1" x14ac:dyDescent="0.35">
      <c r="A8" s="19" t="s">
        <v>115</v>
      </c>
      <c r="B8" s="22">
        <v>653180178</v>
      </c>
      <c r="C8" s="22" t="s">
        <v>75</v>
      </c>
      <c r="D8" s="22" t="s">
        <v>114</v>
      </c>
      <c r="E8" s="22" t="s">
        <v>95</v>
      </c>
      <c r="F8" s="22">
        <v>653180178</v>
      </c>
      <c r="G8" s="22">
        <v>653180178</v>
      </c>
    </row>
    <row r="9" spans="1:7" ht="18" customHeight="1" x14ac:dyDescent="0.35">
      <c r="A9" s="19" t="s">
        <v>116</v>
      </c>
      <c r="B9" s="22">
        <v>378727768</v>
      </c>
      <c r="C9" s="22" t="s">
        <v>75</v>
      </c>
      <c r="D9" s="22" t="s">
        <v>114</v>
      </c>
      <c r="E9" s="22" t="s">
        <v>95</v>
      </c>
      <c r="F9" s="22">
        <v>378727768</v>
      </c>
      <c r="G9" s="22">
        <v>378727768</v>
      </c>
    </row>
    <row r="10" spans="1:7" ht="18" customHeight="1" x14ac:dyDescent="0.35">
      <c r="A10" s="19" t="s">
        <v>117</v>
      </c>
      <c r="B10" s="22">
        <v>508998874</v>
      </c>
      <c r="C10" s="22" t="s">
        <v>75</v>
      </c>
      <c r="D10" s="22" t="s">
        <v>95</v>
      </c>
      <c r="E10" s="22" t="s">
        <v>118</v>
      </c>
      <c r="F10" s="22">
        <v>508998874</v>
      </c>
      <c r="G10" s="22">
        <v>508998874</v>
      </c>
    </row>
    <row r="11" spans="1:7" ht="18" customHeight="1" x14ac:dyDescent="0.35">
      <c r="A11" s="19" t="s">
        <v>119</v>
      </c>
      <c r="B11" s="22">
        <v>394428461</v>
      </c>
      <c r="C11" s="22" t="s">
        <v>95</v>
      </c>
      <c r="D11" s="22" t="s">
        <v>113</v>
      </c>
      <c r="E11" s="22" t="s">
        <v>75</v>
      </c>
      <c r="F11" s="22">
        <v>394428461</v>
      </c>
      <c r="G11" s="22">
        <v>394428461</v>
      </c>
    </row>
    <row r="12" spans="1:7" ht="18" customHeight="1" x14ac:dyDescent="0.35">
      <c r="A12" s="19" t="s">
        <v>120</v>
      </c>
      <c r="B12" s="22">
        <v>122073797</v>
      </c>
      <c r="C12" s="22" t="s">
        <v>118</v>
      </c>
      <c r="D12" s="22" t="s">
        <v>113</v>
      </c>
      <c r="E12" s="22" t="s">
        <v>114</v>
      </c>
      <c r="F12" s="22">
        <v>122073797</v>
      </c>
      <c r="G12" s="22">
        <v>122073797</v>
      </c>
    </row>
    <row r="13" spans="1:7" ht="18" customHeight="1" x14ac:dyDescent="0.35">
      <c r="A13" s="19" t="s">
        <v>121</v>
      </c>
      <c r="B13" s="22">
        <v>8952801</v>
      </c>
      <c r="C13" s="22" t="s">
        <v>118</v>
      </c>
      <c r="D13" s="22" t="s">
        <v>114</v>
      </c>
      <c r="E13" s="22" t="s">
        <v>114</v>
      </c>
      <c r="F13" s="22">
        <v>8952801</v>
      </c>
      <c r="G13" s="22">
        <v>8952801</v>
      </c>
    </row>
    <row r="14" spans="1:7" ht="18" customHeight="1" x14ac:dyDescent="0.35">
      <c r="A14" s="19" t="s">
        <v>122</v>
      </c>
      <c r="B14" s="22">
        <v>218549435</v>
      </c>
      <c r="C14" s="22" t="s">
        <v>114</v>
      </c>
      <c r="D14" s="22" t="s">
        <v>75</v>
      </c>
      <c r="E14" s="22" t="s">
        <v>123</v>
      </c>
      <c r="F14" s="22">
        <v>218549435</v>
      </c>
      <c r="G14" s="22">
        <v>218549435</v>
      </c>
    </row>
    <row r="15" spans="1:7" ht="18" customHeight="1" x14ac:dyDescent="0.35">
      <c r="A15" s="19" t="s">
        <v>124</v>
      </c>
      <c r="B15" s="22">
        <v>175441836</v>
      </c>
      <c r="C15" s="22" t="s">
        <v>114</v>
      </c>
      <c r="D15" s="22" t="s">
        <v>114</v>
      </c>
      <c r="E15" s="22" t="s">
        <v>113</v>
      </c>
      <c r="F15" s="22">
        <v>175441836</v>
      </c>
      <c r="G15" s="22">
        <v>175441836</v>
      </c>
    </row>
    <row r="16" spans="1:7" ht="18" customHeight="1" x14ac:dyDescent="0.35">
      <c r="A16" s="19" t="s">
        <v>125</v>
      </c>
      <c r="B16" s="22">
        <v>150000000</v>
      </c>
      <c r="C16" s="22" t="s">
        <v>114</v>
      </c>
      <c r="D16" s="22" t="s">
        <v>123</v>
      </c>
      <c r="E16" s="22" t="s">
        <v>75</v>
      </c>
      <c r="F16" s="22">
        <v>150000000</v>
      </c>
      <c r="G16" s="22">
        <v>150000000</v>
      </c>
    </row>
    <row r="17" spans="1:7" ht="18" customHeight="1" x14ac:dyDescent="0.35">
      <c r="A17" s="19" t="s">
        <v>126</v>
      </c>
      <c r="B17" s="22">
        <v>4651647</v>
      </c>
      <c r="C17" s="22" t="s">
        <v>95</v>
      </c>
      <c r="D17" s="22" t="s">
        <v>113</v>
      </c>
      <c r="E17" s="22">
        <v>4348353</v>
      </c>
      <c r="F17" s="22">
        <v>9000000</v>
      </c>
      <c r="G17" s="22">
        <v>9000000</v>
      </c>
    </row>
    <row r="18" spans="1:7" ht="18" customHeight="1" x14ac:dyDescent="0.35">
      <c r="A18" s="19" t="s">
        <v>127</v>
      </c>
      <c r="B18" s="22">
        <v>15687832</v>
      </c>
      <c r="C18" s="22" t="s">
        <v>113</v>
      </c>
      <c r="D18" s="22" t="s">
        <v>114</v>
      </c>
      <c r="E18" s="22">
        <v>3927168</v>
      </c>
      <c r="F18" s="22">
        <v>19615000</v>
      </c>
      <c r="G18" s="22">
        <v>19615000</v>
      </c>
    </row>
    <row r="19" spans="1:7" ht="18" customHeight="1" x14ac:dyDescent="0.35">
      <c r="A19" s="23" t="s">
        <v>44</v>
      </c>
      <c r="B19" s="31">
        <v>6248085017</v>
      </c>
      <c r="C19" s="31" t="s">
        <v>75</v>
      </c>
      <c r="D19" s="31" t="s">
        <v>114</v>
      </c>
      <c r="E19" s="31">
        <v>8275521</v>
      </c>
      <c r="F19" s="31">
        <v>6256360538</v>
      </c>
      <c r="G19" s="31">
        <v>6256360538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scale="9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875" defaultRowHeight="15.75" x14ac:dyDescent="0.35"/>
  <cols>
    <col min="1" max="1" width="30.875" style="35" customWidth="1"/>
    <col min="2" max="3" width="19.875" style="35" customWidth="1"/>
    <col min="4" max="16384" width="8.875" style="35"/>
  </cols>
  <sheetData>
    <row r="1" spans="1:3" ht="30" x14ac:dyDescent="0.6">
      <c r="A1" s="34" t="s">
        <v>128</v>
      </c>
    </row>
    <row r="2" spans="1:3" ht="18.75" x14ac:dyDescent="0.4">
      <c r="A2" s="36" t="s">
        <v>62</v>
      </c>
    </row>
    <row r="3" spans="1:3" ht="18.75" x14ac:dyDescent="0.4">
      <c r="A3" s="36" t="s">
        <v>129</v>
      </c>
    </row>
    <row r="4" spans="1:3" x14ac:dyDescent="0.35">
      <c r="C4" s="37" t="s">
        <v>65</v>
      </c>
    </row>
    <row r="5" spans="1:3" ht="22.5" customHeight="1" x14ac:dyDescent="0.35">
      <c r="A5" s="17" t="s">
        <v>130</v>
      </c>
      <c r="B5" s="17" t="s">
        <v>131</v>
      </c>
      <c r="C5" s="17" t="s">
        <v>132</v>
      </c>
    </row>
    <row r="6" spans="1:3" ht="18" customHeight="1" x14ac:dyDescent="0.35">
      <c r="A6" s="19" t="s">
        <v>133</v>
      </c>
      <c r="B6" s="22"/>
      <c r="C6" s="22"/>
    </row>
    <row r="7" spans="1:3" ht="18" customHeight="1" x14ac:dyDescent="0.35">
      <c r="A7" s="38" t="s">
        <v>134</v>
      </c>
      <c r="B7" s="31">
        <v>38381309</v>
      </c>
      <c r="C7" s="31">
        <v>3823042.0749328425</v>
      </c>
    </row>
    <row r="8" spans="1:3" ht="18" customHeight="1" x14ac:dyDescent="0.35">
      <c r="A8" s="28" t="s">
        <v>135</v>
      </c>
      <c r="B8" s="29">
        <v>12041105</v>
      </c>
      <c r="C8" s="29">
        <v>933835.08583753207</v>
      </c>
    </row>
    <row r="9" spans="1:3" ht="18" customHeight="1" x14ac:dyDescent="0.35">
      <c r="A9" s="28" t="s">
        <v>136</v>
      </c>
      <c r="B9" s="29">
        <v>606738</v>
      </c>
      <c r="C9" s="29">
        <v>50728.397917422226</v>
      </c>
    </row>
    <row r="10" spans="1:3" ht="18" customHeight="1" x14ac:dyDescent="0.35">
      <c r="A10" s="28" t="s">
        <v>137</v>
      </c>
      <c r="B10" s="29">
        <v>17277311</v>
      </c>
      <c r="C10" s="29">
        <v>1490937.447304145</v>
      </c>
    </row>
    <row r="11" spans="1:3" ht="18" customHeight="1" x14ac:dyDescent="0.35">
      <c r="A11" s="28" t="s">
        <v>138</v>
      </c>
      <c r="B11" s="29">
        <v>889464</v>
      </c>
      <c r="C11" s="29">
        <v>80498.176967864521</v>
      </c>
    </row>
    <row r="12" spans="1:3" ht="18" customHeight="1" x14ac:dyDescent="0.35">
      <c r="A12" s="28" t="s">
        <v>139</v>
      </c>
      <c r="B12" s="29">
        <v>2472091</v>
      </c>
      <c r="C12" s="29">
        <v>245029.15143990496</v>
      </c>
    </row>
    <row r="13" spans="1:3" ht="18" customHeight="1" x14ac:dyDescent="0.35">
      <c r="A13" s="28" t="s">
        <v>140</v>
      </c>
      <c r="B13" s="29">
        <v>5087100</v>
      </c>
      <c r="C13" s="29">
        <v>1022013.8154659738</v>
      </c>
    </row>
    <row r="14" spans="1:3" ht="18" customHeight="1" x14ac:dyDescent="0.35">
      <c r="A14" s="28" t="s">
        <v>141</v>
      </c>
      <c r="B14" s="29">
        <v>7500</v>
      </c>
      <c r="C14" s="29" t="s">
        <v>75</v>
      </c>
    </row>
    <row r="15" spans="1:3" ht="18" customHeight="1" x14ac:dyDescent="0.35">
      <c r="A15" s="38" t="s">
        <v>142</v>
      </c>
      <c r="B15" s="31">
        <v>188761069</v>
      </c>
      <c r="C15" s="31">
        <v>6857742.7423092499</v>
      </c>
    </row>
    <row r="16" spans="1:3" ht="18" customHeight="1" x14ac:dyDescent="0.35">
      <c r="A16" s="28" t="s">
        <v>143</v>
      </c>
      <c r="B16" s="29">
        <v>1260310</v>
      </c>
      <c r="C16" s="29">
        <v>75769.723024889012</v>
      </c>
    </row>
    <row r="17" spans="1:3" ht="18" customHeight="1" x14ac:dyDescent="0.35">
      <c r="A17" s="28" t="s">
        <v>144</v>
      </c>
      <c r="B17" s="29">
        <v>6004</v>
      </c>
      <c r="C17" s="29" t="s">
        <v>75</v>
      </c>
    </row>
    <row r="18" spans="1:3" ht="18" customHeight="1" x14ac:dyDescent="0.35">
      <c r="A18" s="28" t="s">
        <v>145</v>
      </c>
      <c r="B18" s="29">
        <v>124000</v>
      </c>
      <c r="C18" s="29">
        <v>33129.82979252081</v>
      </c>
    </row>
    <row r="19" spans="1:3" ht="18" customHeight="1" x14ac:dyDescent="0.35">
      <c r="A19" s="28" t="s">
        <v>146</v>
      </c>
      <c r="B19" s="29">
        <v>187370755</v>
      </c>
      <c r="C19" s="29">
        <v>6748843.1894918401</v>
      </c>
    </row>
    <row r="20" spans="1:3" ht="18" customHeight="1" x14ac:dyDescent="0.35">
      <c r="A20" s="23" t="s">
        <v>44</v>
      </c>
      <c r="B20" s="39">
        <v>227142378</v>
      </c>
      <c r="C20" s="39">
        <v>10680784.817242093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defaultColWidth="8.875" defaultRowHeight="15.75" x14ac:dyDescent="0.35"/>
  <cols>
    <col min="1" max="1" width="30.875" style="35" customWidth="1"/>
    <col min="2" max="3" width="19.875" style="35" customWidth="1"/>
    <col min="4" max="16384" width="8.875" style="35"/>
  </cols>
  <sheetData>
    <row r="1" spans="1:4" ht="30" x14ac:dyDescent="0.6">
      <c r="A1" s="34" t="s">
        <v>147</v>
      </c>
    </row>
    <row r="2" spans="1:4" ht="18.75" x14ac:dyDescent="0.4">
      <c r="A2" s="36" t="s">
        <v>62</v>
      </c>
    </row>
    <row r="3" spans="1:4" ht="18.75" x14ac:dyDescent="0.4">
      <c r="A3" s="36" t="s">
        <v>148</v>
      </c>
    </row>
    <row r="4" spans="1:4" x14ac:dyDescent="0.35">
      <c r="C4" s="37" t="s">
        <v>65</v>
      </c>
    </row>
    <row r="5" spans="1:4" ht="22.5" customHeight="1" x14ac:dyDescent="0.35">
      <c r="A5" s="17" t="s">
        <v>130</v>
      </c>
      <c r="B5" s="17" t="s">
        <v>131</v>
      </c>
      <c r="C5" s="17" t="s">
        <v>132</v>
      </c>
    </row>
    <row r="6" spans="1:4" ht="18" customHeight="1" x14ac:dyDescent="0.35">
      <c r="A6" s="40" t="s">
        <v>133</v>
      </c>
      <c r="B6" s="20"/>
      <c r="C6" s="20"/>
    </row>
    <row r="7" spans="1:4" ht="18" customHeight="1" x14ac:dyDescent="0.35">
      <c r="A7" s="41" t="s">
        <v>149</v>
      </c>
      <c r="B7" s="31">
        <v>29767154</v>
      </c>
      <c r="C7" s="31">
        <v>2447813</v>
      </c>
    </row>
    <row r="8" spans="1:4" ht="18" customHeight="1" x14ac:dyDescent="0.35">
      <c r="A8" s="42" t="s">
        <v>150</v>
      </c>
      <c r="B8" s="29">
        <v>21050120</v>
      </c>
      <c r="C8" s="29">
        <v>1632520</v>
      </c>
      <c r="D8" s="43"/>
    </row>
    <row r="9" spans="1:4" ht="18" customHeight="1" x14ac:dyDescent="0.35">
      <c r="A9" s="42" t="s">
        <v>151</v>
      </c>
      <c r="B9" s="29">
        <v>486200</v>
      </c>
      <c r="C9" s="29">
        <v>40650</v>
      </c>
      <c r="D9" s="43"/>
    </row>
    <row r="10" spans="1:4" ht="18" customHeight="1" x14ac:dyDescent="0.35">
      <c r="A10" s="42" t="s">
        <v>152</v>
      </c>
      <c r="B10" s="44">
        <v>2223880</v>
      </c>
      <c r="C10" s="29">
        <v>191909</v>
      </c>
      <c r="D10" s="43"/>
    </row>
    <row r="11" spans="1:4" ht="18" customHeight="1" x14ac:dyDescent="0.35">
      <c r="A11" s="42" t="s">
        <v>153</v>
      </c>
      <c r="B11" s="29">
        <v>1253100</v>
      </c>
      <c r="C11" s="29">
        <v>113408</v>
      </c>
      <c r="D11" s="43"/>
    </row>
    <row r="12" spans="1:4" ht="18" customHeight="1" x14ac:dyDescent="0.35">
      <c r="A12" s="42" t="s">
        <v>154</v>
      </c>
      <c r="B12" s="29">
        <v>4722854</v>
      </c>
      <c r="C12" s="29">
        <v>468121</v>
      </c>
      <c r="D12" s="43"/>
    </row>
    <row r="13" spans="1:4" ht="18" customHeight="1" x14ac:dyDescent="0.35">
      <c r="A13" s="42" t="s">
        <v>155</v>
      </c>
      <c r="B13" s="29">
        <v>6000</v>
      </c>
      <c r="C13" s="29">
        <v>1205</v>
      </c>
      <c r="D13" s="43"/>
    </row>
    <row r="14" spans="1:4" ht="18" customHeight="1" x14ac:dyDescent="0.35">
      <c r="A14" s="42" t="s">
        <v>156</v>
      </c>
      <c r="B14" s="29">
        <v>25000</v>
      </c>
      <c r="C14" s="29" t="s">
        <v>157</v>
      </c>
      <c r="D14" s="43"/>
    </row>
    <row r="15" spans="1:4" ht="18" customHeight="1" x14ac:dyDescent="0.35">
      <c r="A15" s="41" t="s">
        <v>158</v>
      </c>
      <c r="B15" s="31">
        <v>4370208</v>
      </c>
      <c r="C15" s="31">
        <v>163761</v>
      </c>
    </row>
    <row r="16" spans="1:4" ht="18" customHeight="1" x14ac:dyDescent="0.35">
      <c r="A16" s="42" t="s">
        <v>159</v>
      </c>
      <c r="B16" s="29">
        <v>633250</v>
      </c>
      <c r="C16" s="29">
        <v>38071</v>
      </c>
      <c r="D16" s="43"/>
    </row>
    <row r="17" spans="1:4" ht="18" customHeight="1" x14ac:dyDescent="0.35">
      <c r="A17" s="42" t="s">
        <v>160</v>
      </c>
      <c r="B17" s="29">
        <v>114270</v>
      </c>
      <c r="C17" s="29" t="s">
        <v>75</v>
      </c>
      <c r="D17" s="43"/>
    </row>
    <row r="18" spans="1:4" ht="18.75" customHeight="1" x14ac:dyDescent="0.35">
      <c r="A18" s="42" t="s">
        <v>161</v>
      </c>
      <c r="B18" s="29">
        <v>174618</v>
      </c>
      <c r="C18" s="29" t="s">
        <v>162</v>
      </c>
      <c r="D18" s="43"/>
    </row>
    <row r="19" spans="1:4" ht="18.75" customHeight="1" x14ac:dyDescent="0.35">
      <c r="A19" s="42" t="s">
        <v>163</v>
      </c>
      <c r="B19" s="29">
        <v>49560</v>
      </c>
      <c r="C19" s="29" t="s">
        <v>164</v>
      </c>
      <c r="D19" s="43"/>
    </row>
    <row r="20" spans="1:4" ht="18.75" customHeight="1" x14ac:dyDescent="0.35">
      <c r="A20" s="42" t="s">
        <v>165</v>
      </c>
      <c r="B20" s="29">
        <v>48000</v>
      </c>
      <c r="C20" s="29" t="s">
        <v>75</v>
      </c>
      <c r="D20" s="43"/>
    </row>
    <row r="21" spans="1:4" ht="18.75" customHeight="1" x14ac:dyDescent="0.35">
      <c r="A21" s="42" t="s">
        <v>166</v>
      </c>
      <c r="B21" s="29">
        <v>2000</v>
      </c>
      <c r="C21" s="29">
        <v>534</v>
      </c>
      <c r="D21" s="43"/>
    </row>
    <row r="22" spans="1:4" ht="18.75" customHeight="1" x14ac:dyDescent="0.35">
      <c r="A22" s="42" t="s">
        <v>167</v>
      </c>
      <c r="B22" s="29">
        <v>10560</v>
      </c>
      <c r="C22" s="29">
        <v>4928</v>
      </c>
      <c r="D22" s="43"/>
    </row>
    <row r="23" spans="1:4" ht="18.75" customHeight="1" x14ac:dyDescent="0.35">
      <c r="A23" s="42" t="s">
        <v>168</v>
      </c>
      <c r="B23" s="29">
        <v>3337950</v>
      </c>
      <c r="C23" s="29">
        <v>120228</v>
      </c>
      <c r="D23" s="43"/>
    </row>
    <row r="24" spans="1:4" ht="18" customHeight="1" x14ac:dyDescent="0.35">
      <c r="A24" s="45" t="s">
        <v>44</v>
      </c>
      <c r="B24" s="39">
        <v>34137362</v>
      </c>
      <c r="C24" s="39">
        <v>2611574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zoomScale="90" zoomScaleNormal="90" workbookViewId="0">
      <selection sqref="A1:K1"/>
    </sheetView>
  </sheetViews>
  <sheetFormatPr defaultColWidth="8.875" defaultRowHeight="11.25" x14ac:dyDescent="0.15"/>
  <cols>
    <col min="1" max="1" width="20.875" style="47" customWidth="1"/>
    <col min="2" max="2" width="14.875" style="47" customWidth="1"/>
    <col min="3" max="3" width="16.875" style="47" customWidth="1"/>
    <col min="4" max="11" width="14.875" style="47" customWidth="1"/>
    <col min="12" max="16384" width="8.875" style="47"/>
  </cols>
  <sheetData>
    <row r="1" spans="1:11" ht="21" x14ac:dyDescent="0.15">
      <c r="A1" s="46" t="s">
        <v>169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3.5" x14ac:dyDescent="0.1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9" t="s">
        <v>170</v>
      </c>
    </row>
    <row r="3" spans="1:11" ht="13.5" x14ac:dyDescent="0.15">
      <c r="A3" s="48" t="s">
        <v>171</v>
      </c>
      <c r="B3" s="48"/>
      <c r="C3" s="48"/>
      <c r="D3" s="48"/>
      <c r="E3" s="48"/>
      <c r="F3" s="48"/>
      <c r="G3" s="48"/>
      <c r="H3" s="48"/>
      <c r="I3" s="48"/>
      <c r="J3" s="48"/>
      <c r="K3" s="50" t="s">
        <v>48</v>
      </c>
    </row>
    <row r="4" spans="1:11" ht="22.5" customHeight="1" x14ac:dyDescent="0.15">
      <c r="A4" s="51" t="s">
        <v>107</v>
      </c>
      <c r="B4" s="52" t="s">
        <v>172</v>
      </c>
      <c r="C4" s="53"/>
      <c r="D4" s="51" t="s">
        <v>173</v>
      </c>
      <c r="E4" s="54" t="s">
        <v>174</v>
      </c>
      <c r="F4" s="51" t="s">
        <v>175</v>
      </c>
      <c r="G4" s="54" t="s">
        <v>176</v>
      </c>
      <c r="H4" s="55" t="s">
        <v>177</v>
      </c>
      <c r="I4" s="56"/>
      <c r="J4" s="57"/>
      <c r="K4" s="51" t="s">
        <v>57</v>
      </c>
    </row>
    <row r="5" spans="1:11" ht="22.5" customHeight="1" x14ac:dyDescent="0.15">
      <c r="A5" s="51"/>
      <c r="B5" s="51"/>
      <c r="C5" s="58" t="s">
        <v>178</v>
      </c>
      <c r="D5" s="51"/>
      <c r="E5" s="51"/>
      <c r="F5" s="51"/>
      <c r="G5" s="51"/>
      <c r="H5" s="51"/>
      <c r="I5" s="59" t="s">
        <v>179</v>
      </c>
      <c r="J5" s="59" t="s">
        <v>180</v>
      </c>
      <c r="K5" s="51"/>
    </row>
    <row r="6" spans="1:11" ht="22.5" customHeight="1" x14ac:dyDescent="0.15">
      <c r="A6" s="60" t="s">
        <v>181</v>
      </c>
      <c r="B6" s="61"/>
      <c r="C6" s="62"/>
      <c r="D6" s="61"/>
      <c r="E6" s="61"/>
      <c r="F6" s="61"/>
      <c r="G6" s="61"/>
      <c r="H6" s="61"/>
      <c r="I6" s="61"/>
      <c r="J6" s="61"/>
      <c r="K6" s="61"/>
    </row>
    <row r="7" spans="1:11" ht="22.5" customHeight="1" x14ac:dyDescent="0.15">
      <c r="A7" s="60" t="s">
        <v>182</v>
      </c>
      <c r="B7" s="61">
        <f>SUM(D7:H7,K7)</f>
        <v>121451006</v>
      </c>
      <c r="C7" s="62">
        <v>11623911</v>
      </c>
      <c r="D7" s="61">
        <v>99751006</v>
      </c>
      <c r="E7" s="61"/>
      <c r="F7" s="61">
        <v>21700000</v>
      </c>
      <c r="G7" s="61"/>
      <c r="H7" s="61"/>
      <c r="I7" s="61"/>
      <c r="J7" s="61"/>
      <c r="K7" s="61"/>
    </row>
    <row r="8" spans="1:11" ht="22.5" customHeight="1" x14ac:dyDescent="0.15">
      <c r="A8" s="60" t="s">
        <v>183</v>
      </c>
      <c r="B8" s="61">
        <f t="shared" ref="B8:B17" si="0">SUM(D8:H8,K8)</f>
        <v>0</v>
      </c>
      <c r="C8" s="62"/>
      <c r="D8" s="61"/>
      <c r="E8" s="61"/>
      <c r="F8" s="61"/>
      <c r="G8" s="61"/>
      <c r="H8" s="61"/>
      <c r="I8" s="61"/>
      <c r="J8" s="61"/>
      <c r="K8" s="61"/>
    </row>
    <row r="9" spans="1:11" ht="22.5" customHeight="1" x14ac:dyDescent="0.15">
      <c r="A9" s="60" t="s">
        <v>184</v>
      </c>
      <c r="B9" s="61">
        <f t="shared" si="0"/>
        <v>35150659</v>
      </c>
      <c r="C9" s="62">
        <v>4057872</v>
      </c>
      <c r="D9" s="61">
        <v>35150659</v>
      </c>
      <c r="E9" s="61"/>
      <c r="F9" s="61"/>
      <c r="G9" s="61"/>
      <c r="H9" s="61"/>
      <c r="I9" s="61"/>
      <c r="J9" s="61"/>
      <c r="K9" s="61"/>
    </row>
    <row r="10" spans="1:11" ht="22.5" customHeight="1" x14ac:dyDescent="0.15">
      <c r="A10" s="60" t="s">
        <v>185</v>
      </c>
      <c r="B10" s="61">
        <f t="shared" si="0"/>
        <v>3461794430</v>
      </c>
      <c r="C10" s="62">
        <v>205197690</v>
      </c>
      <c r="D10" s="61">
        <v>2288436470</v>
      </c>
      <c r="E10" s="61">
        <v>803601385</v>
      </c>
      <c r="F10" s="61">
        <v>128370482</v>
      </c>
      <c r="G10" s="61"/>
      <c r="H10" s="61"/>
      <c r="I10" s="61"/>
      <c r="J10" s="61"/>
      <c r="K10" s="61">
        <v>241386093</v>
      </c>
    </row>
    <row r="11" spans="1:11" ht="22.5" customHeight="1" x14ac:dyDescent="0.15">
      <c r="A11" s="60" t="s">
        <v>186</v>
      </c>
      <c r="B11" s="61">
        <f t="shared" si="0"/>
        <v>5067406645</v>
      </c>
      <c r="C11" s="62">
        <v>890236714</v>
      </c>
      <c r="D11" s="61"/>
      <c r="E11" s="61">
        <v>715750131</v>
      </c>
      <c r="F11" s="61">
        <v>2852169774</v>
      </c>
      <c r="G11" s="61">
        <v>476449000</v>
      </c>
      <c r="H11" s="61"/>
      <c r="I11" s="61"/>
      <c r="J11" s="61"/>
      <c r="K11" s="61">
        <v>1023037740</v>
      </c>
    </row>
    <row r="12" spans="1:11" ht="22.5" customHeight="1" x14ac:dyDescent="0.15">
      <c r="A12" s="60" t="s">
        <v>187</v>
      </c>
      <c r="B12" s="61">
        <f t="shared" si="0"/>
        <v>3880312220</v>
      </c>
      <c r="C12" s="62">
        <v>318782131</v>
      </c>
      <c r="D12" s="61">
        <v>0</v>
      </c>
      <c r="E12" s="61">
        <v>318386289</v>
      </c>
      <c r="F12" s="61">
        <v>350017047</v>
      </c>
      <c r="G12" s="61">
        <v>145160000</v>
      </c>
      <c r="H12" s="61"/>
      <c r="I12" s="61"/>
      <c r="J12" s="61"/>
      <c r="K12" s="61">
        <v>3066748884</v>
      </c>
    </row>
    <row r="13" spans="1:11" ht="22.5" customHeight="1" x14ac:dyDescent="0.15">
      <c r="A13" s="60" t="s">
        <v>188</v>
      </c>
      <c r="B13" s="61"/>
      <c r="C13" s="62"/>
      <c r="D13" s="61"/>
      <c r="E13" s="61"/>
      <c r="F13" s="61"/>
      <c r="G13" s="61"/>
      <c r="H13" s="61"/>
      <c r="I13" s="61"/>
      <c r="J13" s="61"/>
      <c r="K13" s="61"/>
    </row>
    <row r="14" spans="1:11" ht="22.5" customHeight="1" x14ac:dyDescent="0.15">
      <c r="A14" s="60" t="s">
        <v>189</v>
      </c>
      <c r="B14" s="61">
        <f t="shared" si="0"/>
        <v>13288830974</v>
      </c>
      <c r="C14" s="62">
        <v>931711940</v>
      </c>
      <c r="D14" s="61">
        <v>4806775485</v>
      </c>
      <c r="E14" s="61">
        <v>7465004032</v>
      </c>
      <c r="F14" s="61">
        <v>947595457</v>
      </c>
      <c r="G14" s="61">
        <v>69456000</v>
      </c>
      <c r="H14" s="61"/>
      <c r="I14" s="61"/>
      <c r="J14" s="61"/>
      <c r="K14" s="61"/>
    </row>
    <row r="15" spans="1:11" ht="22.5" customHeight="1" x14ac:dyDescent="0.15">
      <c r="A15" s="60" t="s">
        <v>190</v>
      </c>
      <c r="B15" s="61">
        <f t="shared" si="0"/>
        <v>286719927</v>
      </c>
      <c r="C15" s="62">
        <v>65549487</v>
      </c>
      <c r="D15" s="61">
        <v>286719927</v>
      </c>
      <c r="E15" s="61"/>
      <c r="F15" s="61"/>
      <c r="G15" s="61"/>
      <c r="H15" s="61"/>
      <c r="I15" s="61"/>
      <c r="J15" s="61"/>
      <c r="K15" s="61"/>
    </row>
    <row r="16" spans="1:11" ht="22.5" customHeight="1" x14ac:dyDescent="0.15">
      <c r="A16" s="60" t="s">
        <v>191</v>
      </c>
      <c r="B16" s="61">
        <f t="shared" si="0"/>
        <v>88310000</v>
      </c>
      <c r="C16" s="62">
        <v>55540000</v>
      </c>
      <c r="D16" s="61"/>
      <c r="E16" s="61"/>
      <c r="F16" s="61">
        <v>43310000</v>
      </c>
      <c r="G16" s="61">
        <v>45000000</v>
      </c>
      <c r="H16" s="61"/>
      <c r="I16" s="61"/>
      <c r="J16" s="61"/>
      <c r="K16" s="61"/>
    </row>
    <row r="17" spans="1:11" ht="22.5" customHeight="1" x14ac:dyDescent="0.15">
      <c r="A17" s="60" t="s">
        <v>187</v>
      </c>
      <c r="B17" s="61">
        <f t="shared" si="0"/>
        <v>0</v>
      </c>
      <c r="C17" s="62"/>
      <c r="D17" s="61"/>
      <c r="E17" s="61"/>
      <c r="F17" s="61"/>
      <c r="G17" s="61"/>
      <c r="H17" s="61"/>
      <c r="I17" s="61"/>
      <c r="J17" s="61"/>
      <c r="K17" s="61"/>
    </row>
    <row r="18" spans="1:11" ht="22.5" customHeight="1" x14ac:dyDescent="0.15">
      <c r="A18" s="60" t="s">
        <v>192</v>
      </c>
      <c r="B18" s="61"/>
      <c r="C18" s="62"/>
      <c r="D18" s="61"/>
      <c r="E18" s="61"/>
      <c r="F18" s="61"/>
      <c r="G18" s="61"/>
      <c r="H18" s="61"/>
      <c r="I18" s="61"/>
      <c r="J18" s="61"/>
      <c r="K18" s="61"/>
    </row>
    <row r="19" spans="1:11" ht="22.5" customHeight="1" x14ac:dyDescent="0.15">
      <c r="A19" s="63" t="s">
        <v>44</v>
      </c>
      <c r="B19" s="61">
        <f>SUM(B7:B12,B14:B17)</f>
        <v>26229975861</v>
      </c>
      <c r="C19" s="62">
        <f t="shared" ref="C19:K19" si="1">SUM(C7:C12,C14:C17)</f>
        <v>2482699745</v>
      </c>
      <c r="D19" s="61">
        <f t="shared" si="1"/>
        <v>7516833547</v>
      </c>
      <c r="E19" s="61">
        <f t="shared" si="1"/>
        <v>9302741837</v>
      </c>
      <c r="F19" s="61">
        <f t="shared" si="1"/>
        <v>4343162760</v>
      </c>
      <c r="G19" s="61">
        <f t="shared" si="1"/>
        <v>736065000</v>
      </c>
      <c r="H19" s="61">
        <f t="shared" si="1"/>
        <v>0</v>
      </c>
      <c r="I19" s="61">
        <f t="shared" si="1"/>
        <v>0</v>
      </c>
      <c r="J19" s="61">
        <f t="shared" si="1"/>
        <v>0</v>
      </c>
      <c r="K19" s="61">
        <f t="shared" si="1"/>
        <v>4331172717</v>
      </c>
    </row>
    <row r="21" spans="1:11" ht="13.5" x14ac:dyDescent="0.15">
      <c r="A21" s="48" t="s">
        <v>193</v>
      </c>
      <c r="B21" s="48"/>
      <c r="C21" s="48"/>
      <c r="D21" s="48"/>
      <c r="E21" s="48"/>
      <c r="F21" s="48"/>
      <c r="G21" s="48"/>
      <c r="H21" s="48"/>
      <c r="I21" s="48"/>
      <c r="J21" s="48"/>
      <c r="K21" s="50" t="s">
        <v>48</v>
      </c>
    </row>
    <row r="22" spans="1:11" ht="22.5" customHeight="1" x14ac:dyDescent="0.15">
      <c r="A22" s="51" t="s">
        <v>107</v>
      </c>
      <c r="B22" s="52" t="s">
        <v>172</v>
      </c>
      <c r="C22" s="53"/>
      <c r="D22" s="51" t="s">
        <v>173</v>
      </c>
      <c r="E22" s="54" t="s">
        <v>174</v>
      </c>
      <c r="F22" s="51" t="s">
        <v>175</v>
      </c>
      <c r="G22" s="54" t="s">
        <v>176</v>
      </c>
      <c r="H22" s="55" t="s">
        <v>177</v>
      </c>
      <c r="I22" s="56"/>
      <c r="J22" s="57"/>
      <c r="K22" s="51" t="s">
        <v>57</v>
      </c>
    </row>
    <row r="23" spans="1:11" ht="22.5" customHeight="1" x14ac:dyDescent="0.15">
      <c r="A23" s="51"/>
      <c r="B23" s="51"/>
      <c r="C23" s="58" t="s">
        <v>178</v>
      </c>
      <c r="D23" s="51"/>
      <c r="E23" s="51"/>
      <c r="F23" s="51"/>
      <c r="G23" s="51"/>
      <c r="H23" s="51"/>
      <c r="I23" s="59" t="s">
        <v>179</v>
      </c>
      <c r="J23" s="59" t="s">
        <v>180</v>
      </c>
      <c r="K23" s="51"/>
    </row>
    <row r="24" spans="1:11" ht="22.5" customHeight="1" x14ac:dyDescent="0.15">
      <c r="A24" s="60" t="s">
        <v>181</v>
      </c>
      <c r="B24" s="61"/>
      <c r="C24" s="62"/>
      <c r="D24" s="61"/>
      <c r="E24" s="61"/>
      <c r="F24" s="61"/>
      <c r="G24" s="61"/>
      <c r="H24" s="61"/>
      <c r="I24" s="61"/>
      <c r="J24" s="61"/>
      <c r="K24" s="61"/>
    </row>
    <row r="25" spans="1:11" ht="22.5" customHeight="1" x14ac:dyDescent="0.15">
      <c r="A25" s="60" t="s">
        <v>182</v>
      </c>
      <c r="B25" s="61"/>
      <c r="C25" s="62"/>
      <c r="D25" s="61"/>
      <c r="E25" s="61"/>
      <c r="F25" s="61"/>
      <c r="G25" s="61"/>
      <c r="H25" s="61"/>
      <c r="I25" s="61"/>
      <c r="J25" s="61"/>
      <c r="K25" s="61"/>
    </row>
    <row r="26" spans="1:11" ht="22.5" customHeight="1" x14ac:dyDescent="0.15">
      <c r="A26" s="60" t="s">
        <v>183</v>
      </c>
      <c r="B26" s="61"/>
      <c r="C26" s="62"/>
      <c r="D26" s="61"/>
      <c r="E26" s="61"/>
      <c r="F26" s="61"/>
      <c r="G26" s="61"/>
      <c r="H26" s="61"/>
      <c r="I26" s="61"/>
      <c r="J26" s="61"/>
      <c r="K26" s="61"/>
    </row>
    <row r="27" spans="1:11" ht="22.5" customHeight="1" x14ac:dyDescent="0.15">
      <c r="A27" s="60" t="s">
        <v>184</v>
      </c>
      <c r="B27" s="61"/>
      <c r="C27" s="62"/>
      <c r="D27" s="61"/>
      <c r="E27" s="61"/>
      <c r="F27" s="61"/>
      <c r="G27" s="61"/>
      <c r="H27" s="61"/>
      <c r="I27" s="61"/>
      <c r="J27" s="61"/>
      <c r="K27" s="61"/>
    </row>
    <row r="28" spans="1:11" ht="22.5" customHeight="1" x14ac:dyDescent="0.15">
      <c r="A28" s="60" t="s">
        <v>185</v>
      </c>
      <c r="B28" s="61"/>
      <c r="C28" s="62"/>
      <c r="D28" s="61"/>
      <c r="E28" s="61"/>
      <c r="F28" s="61"/>
      <c r="G28" s="61"/>
      <c r="H28" s="61"/>
      <c r="I28" s="61"/>
      <c r="J28" s="61"/>
      <c r="K28" s="61"/>
    </row>
    <row r="29" spans="1:11" ht="22.5" customHeight="1" x14ac:dyDescent="0.15">
      <c r="A29" s="60" t="s">
        <v>186</v>
      </c>
      <c r="B29" s="61"/>
      <c r="C29" s="62"/>
      <c r="D29" s="61"/>
      <c r="E29" s="61"/>
      <c r="F29" s="61"/>
      <c r="G29" s="61"/>
      <c r="H29" s="61"/>
      <c r="I29" s="61"/>
      <c r="J29" s="61"/>
      <c r="K29" s="61"/>
    </row>
    <row r="30" spans="1:11" ht="22.5" customHeight="1" x14ac:dyDescent="0.15">
      <c r="A30" s="60" t="s">
        <v>187</v>
      </c>
      <c r="B30" s="61"/>
      <c r="C30" s="62"/>
      <c r="D30" s="61"/>
      <c r="E30" s="61"/>
      <c r="F30" s="61"/>
      <c r="G30" s="61"/>
      <c r="H30" s="61"/>
      <c r="I30" s="61"/>
      <c r="J30" s="61"/>
      <c r="K30" s="61"/>
    </row>
    <row r="31" spans="1:11" ht="22.5" customHeight="1" x14ac:dyDescent="0.15">
      <c r="A31" s="60" t="s">
        <v>188</v>
      </c>
      <c r="B31" s="61"/>
      <c r="C31" s="62"/>
      <c r="D31" s="61"/>
      <c r="E31" s="61"/>
      <c r="F31" s="61"/>
      <c r="G31" s="61"/>
      <c r="H31" s="61"/>
      <c r="I31" s="61"/>
      <c r="J31" s="61"/>
      <c r="K31" s="61"/>
    </row>
    <row r="32" spans="1:11" ht="22.5" customHeight="1" x14ac:dyDescent="0.15">
      <c r="A32" s="60" t="s">
        <v>189</v>
      </c>
      <c r="B32" s="61"/>
      <c r="C32" s="62"/>
      <c r="D32" s="61"/>
      <c r="E32" s="61"/>
      <c r="F32" s="61"/>
      <c r="G32" s="61"/>
      <c r="H32" s="61"/>
      <c r="I32" s="61"/>
      <c r="J32" s="61"/>
      <c r="K32" s="61"/>
    </row>
    <row r="33" spans="1:11" ht="22.5" customHeight="1" x14ac:dyDescent="0.15">
      <c r="A33" s="60" t="s">
        <v>190</v>
      </c>
      <c r="B33" s="61"/>
      <c r="C33" s="62"/>
      <c r="D33" s="61"/>
      <c r="E33" s="61"/>
      <c r="F33" s="61"/>
      <c r="G33" s="61"/>
      <c r="H33" s="61"/>
      <c r="I33" s="61"/>
      <c r="J33" s="61"/>
      <c r="K33" s="61"/>
    </row>
    <row r="34" spans="1:11" ht="22.5" customHeight="1" x14ac:dyDescent="0.15">
      <c r="A34" s="60" t="s">
        <v>191</v>
      </c>
      <c r="B34" s="61"/>
      <c r="C34" s="62"/>
      <c r="D34" s="61"/>
      <c r="E34" s="61"/>
      <c r="F34" s="61"/>
      <c r="G34" s="61"/>
      <c r="H34" s="61"/>
      <c r="I34" s="61"/>
      <c r="J34" s="61"/>
      <c r="K34" s="61"/>
    </row>
    <row r="35" spans="1:11" ht="22.5" customHeight="1" x14ac:dyDescent="0.15">
      <c r="A35" s="60" t="s">
        <v>187</v>
      </c>
      <c r="B35" s="61"/>
      <c r="C35" s="62"/>
      <c r="D35" s="61"/>
      <c r="E35" s="61"/>
      <c r="F35" s="61"/>
      <c r="G35" s="61"/>
      <c r="H35" s="61"/>
      <c r="I35" s="61"/>
      <c r="J35" s="61"/>
      <c r="K35" s="61"/>
    </row>
    <row r="36" spans="1:11" ht="22.5" customHeight="1" x14ac:dyDescent="0.15">
      <c r="A36" s="60" t="s">
        <v>192</v>
      </c>
      <c r="B36" s="61">
        <f>SUM(D36:H36,K36)</f>
        <v>2398774240</v>
      </c>
      <c r="C36" s="62">
        <v>702174960</v>
      </c>
      <c r="D36" s="61"/>
      <c r="E36" s="61"/>
      <c r="F36" s="61">
        <v>2398774240</v>
      </c>
      <c r="G36" s="61"/>
      <c r="H36" s="61"/>
      <c r="I36" s="61"/>
      <c r="J36" s="61"/>
      <c r="K36" s="61"/>
    </row>
    <row r="37" spans="1:11" ht="22.5" customHeight="1" x14ac:dyDescent="0.15">
      <c r="A37" s="63" t="s">
        <v>44</v>
      </c>
      <c r="B37" s="61">
        <f>B36</f>
        <v>2398774240</v>
      </c>
      <c r="C37" s="62">
        <f t="shared" ref="C37:K37" si="2">C36</f>
        <v>702174960</v>
      </c>
      <c r="D37" s="61">
        <f t="shared" si="2"/>
        <v>0</v>
      </c>
      <c r="E37" s="61">
        <f t="shared" si="2"/>
        <v>0</v>
      </c>
      <c r="F37" s="61">
        <f t="shared" si="2"/>
        <v>2398774240</v>
      </c>
      <c r="G37" s="61">
        <f t="shared" si="2"/>
        <v>0</v>
      </c>
      <c r="H37" s="61">
        <f t="shared" si="2"/>
        <v>0</v>
      </c>
      <c r="I37" s="61">
        <f t="shared" si="2"/>
        <v>0</v>
      </c>
      <c r="J37" s="61">
        <f t="shared" si="2"/>
        <v>0</v>
      </c>
      <c r="K37" s="61">
        <f t="shared" si="2"/>
        <v>0</v>
      </c>
    </row>
  </sheetData>
  <mergeCells count="17">
    <mergeCell ref="H22:H23"/>
    <mergeCell ref="K22:K23"/>
    <mergeCell ref="A22:A23"/>
    <mergeCell ref="B22:B23"/>
    <mergeCell ref="D22:D23"/>
    <mergeCell ref="E22:E23"/>
    <mergeCell ref="F22:F23"/>
    <mergeCell ref="G22:G23"/>
    <mergeCell ref="A1:K1"/>
    <mergeCell ref="A4:A5"/>
    <mergeCell ref="B4:B5"/>
    <mergeCell ref="D4:D5"/>
    <mergeCell ref="E4:E5"/>
    <mergeCell ref="F4:F5"/>
    <mergeCell ref="G4:G5"/>
    <mergeCell ref="H4:H5"/>
    <mergeCell ref="K4:K5"/>
  </mergeCells>
  <phoneticPr fontId="5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I1"/>
    </sheetView>
  </sheetViews>
  <sheetFormatPr defaultColWidth="8.875" defaultRowHeight="11.25" x14ac:dyDescent="0.15"/>
  <cols>
    <col min="1" max="1" width="22.875" style="47" customWidth="1"/>
    <col min="2" max="9" width="12.875" style="47" customWidth="1"/>
    <col min="10" max="16384" width="8.875" style="47"/>
  </cols>
  <sheetData>
    <row r="1" spans="1:9" ht="21" x14ac:dyDescent="0.15">
      <c r="A1" s="46" t="s">
        <v>194</v>
      </c>
      <c r="B1" s="46"/>
      <c r="C1" s="46"/>
      <c r="D1" s="46"/>
      <c r="E1" s="46"/>
      <c r="F1" s="46"/>
      <c r="G1" s="46"/>
      <c r="H1" s="46"/>
      <c r="I1" s="46"/>
    </row>
    <row r="2" spans="1:9" ht="13.5" x14ac:dyDescent="0.15">
      <c r="A2" s="48" t="s">
        <v>1</v>
      </c>
      <c r="B2" s="48"/>
      <c r="C2" s="48"/>
      <c r="D2" s="48"/>
      <c r="E2" s="48"/>
      <c r="F2" s="48"/>
      <c r="G2" s="48"/>
      <c r="H2" s="48"/>
      <c r="I2" s="49" t="s">
        <v>105</v>
      </c>
    </row>
    <row r="3" spans="1:9" ht="13.5" x14ac:dyDescent="0.15">
      <c r="A3" s="48" t="s">
        <v>171</v>
      </c>
      <c r="B3" s="48"/>
      <c r="C3" s="48"/>
      <c r="D3" s="48"/>
      <c r="E3" s="48"/>
      <c r="F3" s="48"/>
      <c r="G3" s="48"/>
      <c r="H3" s="48"/>
      <c r="I3" s="50" t="s">
        <v>48</v>
      </c>
    </row>
    <row r="4" spans="1:9" ht="37.5" customHeight="1" x14ac:dyDescent="0.15">
      <c r="A4" s="58" t="s">
        <v>195</v>
      </c>
      <c r="B4" s="59" t="s">
        <v>196</v>
      </c>
      <c r="C4" s="64" t="s">
        <v>197</v>
      </c>
      <c r="D4" s="64" t="s">
        <v>198</v>
      </c>
      <c r="E4" s="64" t="s">
        <v>199</v>
      </c>
      <c r="F4" s="64" t="s">
        <v>200</v>
      </c>
      <c r="G4" s="64" t="s">
        <v>201</v>
      </c>
      <c r="H4" s="59" t="s">
        <v>202</v>
      </c>
      <c r="I4" s="64" t="s">
        <v>203</v>
      </c>
    </row>
    <row r="5" spans="1:9" ht="18" customHeight="1" x14ac:dyDescent="0.15">
      <c r="A5" s="65">
        <v>26229975861</v>
      </c>
      <c r="B5" s="66">
        <v>22397529869</v>
      </c>
      <c r="C5" s="66">
        <v>3808082261</v>
      </c>
      <c r="D5" s="66">
        <v>22999756</v>
      </c>
      <c r="E5" s="66">
        <v>1363975</v>
      </c>
      <c r="F5" s="66" t="s">
        <v>75</v>
      </c>
      <c r="G5" s="66" t="s">
        <v>113</v>
      </c>
      <c r="H5" s="66" t="s">
        <v>75</v>
      </c>
      <c r="I5" s="67">
        <v>0.72</v>
      </c>
    </row>
    <row r="8" spans="1:9" ht="13.5" x14ac:dyDescent="0.15">
      <c r="A8" s="48" t="s">
        <v>193</v>
      </c>
      <c r="B8" s="48"/>
      <c r="C8" s="48"/>
      <c r="D8" s="48"/>
      <c r="E8" s="48"/>
      <c r="F8" s="48"/>
      <c r="G8" s="48"/>
      <c r="H8" s="48"/>
      <c r="I8" s="50" t="s">
        <v>48</v>
      </c>
    </row>
    <row r="9" spans="1:9" ht="37.5" customHeight="1" x14ac:dyDescent="0.15">
      <c r="A9" s="58" t="s">
        <v>195</v>
      </c>
      <c r="B9" s="59" t="s">
        <v>196</v>
      </c>
      <c r="C9" s="64" t="s">
        <v>197</v>
      </c>
      <c r="D9" s="64" t="s">
        <v>198</v>
      </c>
      <c r="E9" s="64" t="s">
        <v>199</v>
      </c>
      <c r="F9" s="64" t="s">
        <v>200</v>
      </c>
      <c r="G9" s="64" t="s">
        <v>201</v>
      </c>
      <c r="H9" s="59" t="s">
        <v>202</v>
      </c>
      <c r="I9" s="64" t="s">
        <v>203</v>
      </c>
    </row>
    <row r="10" spans="1:9" ht="18" customHeight="1" x14ac:dyDescent="0.15">
      <c r="A10" s="65">
        <v>2398774240</v>
      </c>
      <c r="B10" s="66">
        <v>960534240</v>
      </c>
      <c r="C10" s="66" t="s">
        <v>75</v>
      </c>
      <c r="D10" s="66">
        <v>1438240000</v>
      </c>
      <c r="E10" s="66" t="s">
        <v>113</v>
      </c>
      <c r="F10" s="66" t="s">
        <v>75</v>
      </c>
      <c r="G10" s="66" t="s">
        <v>75</v>
      </c>
      <c r="H10" s="66" t="s">
        <v>113</v>
      </c>
      <c r="I10" s="67">
        <v>1.79</v>
      </c>
    </row>
  </sheetData>
  <mergeCells count="1">
    <mergeCell ref="A1:I1"/>
  </mergeCells>
  <phoneticPr fontId="5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Normal="100" workbookViewId="0">
      <selection activeCell="A2" sqref="A2"/>
    </sheetView>
  </sheetViews>
  <sheetFormatPr defaultColWidth="8.875" defaultRowHeight="11.25" x14ac:dyDescent="0.15"/>
  <cols>
    <col min="1" max="1" width="22.875" style="47" customWidth="1"/>
    <col min="2" max="10" width="12.875" style="47" customWidth="1"/>
    <col min="11" max="16384" width="8.875" style="47"/>
  </cols>
  <sheetData>
    <row r="1" spans="1:10" ht="21" x14ac:dyDescent="0.15">
      <c r="A1" s="46" t="s">
        <v>204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3.5" x14ac:dyDescent="0.1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9" t="s">
        <v>205</v>
      </c>
    </row>
    <row r="3" spans="1:10" ht="13.5" x14ac:dyDescent="0.15">
      <c r="A3" s="48" t="s">
        <v>171</v>
      </c>
      <c r="B3" s="48"/>
      <c r="C3" s="48"/>
      <c r="D3" s="48"/>
      <c r="E3" s="48"/>
      <c r="F3" s="48"/>
      <c r="G3" s="48"/>
      <c r="H3" s="48"/>
      <c r="I3" s="48"/>
      <c r="J3" s="50" t="s">
        <v>48</v>
      </c>
    </row>
    <row r="4" spans="1:10" ht="22.5" customHeight="1" x14ac:dyDescent="0.15">
      <c r="A4" s="58" t="s">
        <v>195</v>
      </c>
      <c r="B4" s="59" t="s">
        <v>206</v>
      </c>
      <c r="C4" s="64" t="s">
        <v>207</v>
      </c>
      <c r="D4" s="64" t="s">
        <v>208</v>
      </c>
      <c r="E4" s="64" t="s">
        <v>209</v>
      </c>
      <c r="F4" s="64" t="s">
        <v>210</v>
      </c>
      <c r="G4" s="64" t="s">
        <v>211</v>
      </c>
      <c r="H4" s="64" t="s">
        <v>212</v>
      </c>
      <c r="I4" s="64" t="s">
        <v>213</v>
      </c>
      <c r="J4" s="59" t="s">
        <v>214</v>
      </c>
    </row>
    <row r="5" spans="1:10" ht="18" customHeight="1" x14ac:dyDescent="0.15">
      <c r="A5" s="68">
        <v>26229975861</v>
      </c>
      <c r="B5" s="66">
        <v>2482699745</v>
      </c>
      <c r="C5" s="66">
        <v>2510148379</v>
      </c>
      <c r="D5" s="66">
        <v>2603128745</v>
      </c>
      <c r="E5" s="66">
        <v>2462076779</v>
      </c>
      <c r="F5" s="66">
        <v>1955296771</v>
      </c>
      <c r="G5" s="66">
        <v>7405309143</v>
      </c>
      <c r="H5" s="66">
        <v>4906719259</v>
      </c>
      <c r="I5" s="66">
        <v>1754399653</v>
      </c>
      <c r="J5" s="66">
        <v>150197387</v>
      </c>
    </row>
    <row r="7" spans="1:10" ht="13.5" x14ac:dyDescent="0.15">
      <c r="A7" s="48" t="s">
        <v>193</v>
      </c>
      <c r="B7" s="48"/>
      <c r="C7" s="48"/>
      <c r="D7" s="48"/>
      <c r="E7" s="48"/>
      <c r="F7" s="48"/>
      <c r="G7" s="48"/>
      <c r="H7" s="48"/>
      <c r="I7" s="48"/>
      <c r="J7" s="50" t="s">
        <v>48</v>
      </c>
    </row>
    <row r="8" spans="1:10" ht="22.5" customHeight="1" x14ac:dyDescent="0.15">
      <c r="A8" s="58" t="s">
        <v>195</v>
      </c>
      <c r="B8" s="59" t="s">
        <v>206</v>
      </c>
      <c r="C8" s="64" t="s">
        <v>207</v>
      </c>
      <c r="D8" s="64" t="s">
        <v>208</v>
      </c>
      <c r="E8" s="64" t="s">
        <v>209</v>
      </c>
      <c r="F8" s="64" t="s">
        <v>210</v>
      </c>
      <c r="G8" s="64" t="s">
        <v>211</v>
      </c>
      <c r="H8" s="64" t="s">
        <v>212</v>
      </c>
      <c r="I8" s="64" t="s">
        <v>213</v>
      </c>
      <c r="J8" s="59" t="s">
        <v>214</v>
      </c>
    </row>
    <row r="9" spans="1:10" ht="18" customHeight="1" x14ac:dyDescent="0.15">
      <c r="A9" s="68">
        <v>2398774240</v>
      </c>
      <c r="B9" s="66">
        <v>702174960</v>
      </c>
      <c r="C9" s="66">
        <v>956398960</v>
      </c>
      <c r="D9" s="66">
        <v>110166960</v>
      </c>
      <c r="E9" s="66">
        <v>110166960</v>
      </c>
      <c r="F9" s="66">
        <v>110166960</v>
      </c>
      <c r="G9" s="66">
        <v>409699440</v>
      </c>
      <c r="H9" s="66" t="s">
        <v>75</v>
      </c>
      <c r="I9" s="66" t="s">
        <v>157</v>
      </c>
      <c r="J9" s="66" t="s">
        <v>215</v>
      </c>
    </row>
  </sheetData>
  <mergeCells count="1">
    <mergeCell ref="A1:J1"/>
  </mergeCells>
  <phoneticPr fontId="5"/>
  <pageMargins left="0.3888888888888889" right="0.3888888888888889" top="0.3888888888888889" bottom="0.3888888888888889" header="0.19444444444444445" footer="0.19444444444444445"/>
  <pageSetup paperSize="9" scale="92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FastSanitizer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6</vt:i4>
      </vt:variant>
    </vt:vector>
  </HeadingPairs>
  <TitlesOfParts>
    <vt:vector size="20" baseType="lpstr">
      <vt:lpstr>有形固定資産の明細</vt:lpstr>
      <vt:lpstr>有形固定資産に係る行政目的別の明細</vt:lpstr>
      <vt:lpstr>投資及び出資金の明細</vt:lpstr>
      <vt:lpstr>基金の明細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引当金の明細</vt:lpstr>
      <vt:lpstr>補助金等の明細</vt:lpstr>
      <vt:lpstr>財源の明細</vt:lpstr>
      <vt:lpstr>財源情報の明細</vt:lpstr>
      <vt:lpstr>資金の明細</vt:lpstr>
      <vt:lpstr>補助金等の明細!Print_Area</vt:lpstr>
      <vt:lpstr>基金の明細!Print_Titles</vt:lpstr>
      <vt:lpstr>財源の明細!Print_Titles</vt:lpstr>
      <vt:lpstr>補助金等の明細!Print_Titles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2020-03-18T09:58:29Z</cp:lastPrinted>
  <dcterms:modified xsi:type="dcterms:W3CDTF">2020-04-19T08:04:57Z</dcterms:modified>
</cp:coreProperties>
</file>