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001\profiles\star12592\MY_DESK\公会計HP公表用\全体\"/>
    </mc:Choice>
  </mc:AlternateContent>
  <bookViews>
    <workbookView xWindow="-120" yWindow="-120" windowWidth="29040" windowHeight="15840"/>
  </bookViews>
  <sheets>
    <sheet name="有形固定資産の明細" sheetId="3" r:id="rId1"/>
    <sheet name="有形固定資産に係る行政目的別の明細" sheetId="4" r:id="rId2"/>
    <sheet name="投資及び出資金の明細" sheetId="5" r:id="rId3"/>
    <sheet name="基金の明細" sheetId="6" r:id="rId4"/>
    <sheet name="長期延滞債権の明細" sheetId="7" r:id="rId5"/>
    <sheet name="未収金の明細" sheetId="8" r:id="rId6"/>
    <sheet name="地方債等（借入先別）の明細" sheetId="9" r:id="rId7"/>
    <sheet name="地方債等（利率別）の明細" sheetId="10" r:id="rId8"/>
    <sheet name="地方債等（返済期間別）の明細" sheetId="11" r:id="rId9"/>
    <sheet name="引当金の明細" sheetId="12" r:id="rId10"/>
    <sheet name="補助金等の明細" sheetId="13" r:id="rId11"/>
    <sheet name="財源の明細" sheetId="14" r:id="rId12"/>
    <sheet name="資金の明細" sheetId="15" r:id="rId13"/>
  </sheets>
  <externalReferences>
    <externalReference r:id="rId14"/>
    <externalReference r:id="rId15"/>
  </externalReferences>
  <definedNames>
    <definedName name="_xlnm.Print_Area" localSheetId="10">補助金等の明細!$A$1:$E$83</definedName>
    <definedName name="_xlnm.Print_Titles" localSheetId="3">基金の明細!$1:$3</definedName>
    <definedName name="_xlnm.Print_Titles" localSheetId="11">財源の明細!$1:$5</definedName>
    <definedName name="_xlnm.Print_Titles" localSheetId="10">補助金等の明細!$1:$5</definedName>
    <definedName name="_xlnm.Print_Titles" localSheetId="1">有形固定資産に係る行政目的別の明細!$1:$5</definedName>
    <definedName name="区分" localSheetId="1">#REF!</definedName>
    <definedName name="区分">#REF!</definedName>
    <definedName name="減価償却累計額当期増加額" localSheetId="1">'[2]全体会計（入力用）'!$I$71:$I$109</definedName>
    <definedName name="減価償却累計額当期増加額">#REF!</definedName>
    <definedName name="減価償却累計額年度末現在高" localSheetId="1">'[2]全体会計（入力用）'!$K$71:$K$109</definedName>
    <definedName name="減価償却累計額年度末現在高">#REF!</definedName>
    <definedName name="行政目的">#REF!</definedName>
    <definedName name="取得価額当期減少額" localSheetId="1">'[2]全体会計（入力用）'!$F$71:$F$109</definedName>
    <definedName name="取得価額当期減少額">#REF!</definedName>
    <definedName name="取得価額当期増加額" localSheetId="1">'[2]全体会計（入力用）'!$E$71:$E$109</definedName>
    <definedName name="取得価額当期増加額">#REF!</definedName>
    <definedName name="取得価額年度当初現在高" localSheetId="1">'[2]全体会計（入力用）'!$D$71:$D$109</definedName>
    <definedName name="取得価額年度当初現在高">#REF!</definedName>
    <definedName name="精算表一覧" localSheetId="1">'[2]精算表BS（貼付用）'!$A$1:$AZ$85</definedName>
    <definedName name="精算表一覧">#REF!</definedName>
    <definedName name="精算表科目">#REF!</definedName>
    <definedName name="精算表会計名称" localSheetId="1">'[2]精算表BS（貼付用）'!$A$2:$AZ$2</definedName>
    <definedName name="精算表会計名称">#REF!</definedName>
    <definedName name="全体行政目的">#REF!</definedName>
    <definedName name="全体差引年度末残高">#REF!</definedName>
    <definedName name="全体統一モデル科目名">#REF!</definedName>
    <definedName name="統一モデル科目名" localSheetId="1">'[2]全体会計（入力用）'!$C$71:$C$109</definedName>
    <definedName name="統一モデル科目名">#REF!</definedName>
    <definedName name="連結減価償却累計額当期増加額" localSheetId="1">'[2]連結会計（入力用）'!$A$3</definedName>
    <definedName name="連結減価償却累計額当期増加額">#REF!</definedName>
    <definedName name="連結減価償却累計額年度末現在高" localSheetId="1">'[2]連結会計（入力用）'!$K$71:$K$121</definedName>
    <definedName name="連結減価償却累計額年度末現在高">#REF!</definedName>
    <definedName name="連結行政目的">#REF!</definedName>
    <definedName name="連結差引年度末残高">#REF!</definedName>
    <definedName name="連結取得価額当期減少額" localSheetId="1">'[2]連結会計（入力用）'!$F$71:$F$121</definedName>
    <definedName name="連結取得価額当期減少額">#REF!</definedName>
    <definedName name="連結取得価額当期増加額" localSheetId="1">'[2]連結会計（入力用）'!$E$71:$E$121</definedName>
    <definedName name="連結取得価額当期増加額">#REF!</definedName>
    <definedName name="連結取得価額年度当初現在高" localSheetId="1">'[2]連結会計（入力用）'!$D$71:$D$121</definedName>
    <definedName name="連結取得価額年度当初現在高">#REF!</definedName>
    <definedName name="連結統一モデル科目名" localSheetId="1">#REF!</definedName>
    <definedName name="連結統一モデル科目名">#REF!</definedName>
  </definedNames>
  <calcPr calcId="162913"/>
</workbook>
</file>

<file path=xl/calcChain.xml><?xml version="1.0" encoding="utf-8"?>
<calcChain xmlns="http://schemas.openxmlformats.org/spreadsheetml/2006/main">
  <c r="B7" i="15" l="1"/>
  <c r="E87" i="14" l="1"/>
  <c r="E84" i="14"/>
  <c r="E88" i="14" s="1"/>
  <c r="E81" i="14"/>
  <c r="E89" i="14" s="1"/>
  <c r="E77" i="14"/>
  <c r="E74" i="14"/>
  <c r="E78" i="14" s="1"/>
  <c r="E71" i="14"/>
  <c r="E79" i="14" s="1"/>
  <c r="E68" i="14"/>
  <c r="E67" i="14"/>
  <c r="E64" i="14"/>
  <c r="E61" i="14"/>
  <c r="E69" i="14" s="1"/>
  <c r="E57" i="14"/>
  <c r="E56" i="14"/>
  <c r="E53" i="14"/>
  <c r="E50" i="14"/>
  <c r="E58" i="14" s="1"/>
  <c r="E46" i="14"/>
  <c r="E43" i="14"/>
  <c r="E47" i="14" s="1"/>
  <c r="E40" i="14"/>
  <c r="E36" i="14"/>
  <c r="E33" i="14"/>
  <c r="E37" i="14" s="1"/>
  <c r="E30" i="14"/>
  <c r="E38" i="14" s="1"/>
  <c r="E27" i="14"/>
  <c r="E26" i="14"/>
  <c r="E23" i="14"/>
  <c r="E20" i="14"/>
  <c r="E28" i="14" s="1"/>
  <c r="E48" i="14" l="1"/>
  <c r="D82" i="13" l="1"/>
  <c r="D81" i="13"/>
  <c r="D13" i="13"/>
  <c r="I18" i="10" l="1"/>
  <c r="C19" i="8" l="1"/>
  <c r="B19" i="8"/>
  <c r="C7" i="8"/>
  <c r="C34" i="8" s="1"/>
  <c r="B7" i="8"/>
  <c r="B34" i="8" s="1"/>
  <c r="C20" i="7" l="1"/>
  <c r="B20" i="7"/>
  <c r="C7" i="7"/>
  <c r="C26" i="7" s="1"/>
  <c r="B7" i="7"/>
  <c r="B26" i="7" s="1"/>
  <c r="G30" i="6" l="1"/>
  <c r="B30" i="6"/>
  <c r="F29" i="6"/>
  <c r="F30" i="6" s="1"/>
  <c r="G25" i="6"/>
  <c r="E25" i="6"/>
  <c r="B25" i="6"/>
  <c r="F24" i="6"/>
  <c r="F23" i="6"/>
  <c r="F25" i="6" s="1"/>
  <c r="G19" i="6"/>
  <c r="E19" i="6"/>
  <c r="B19" i="6"/>
  <c r="F18" i="6"/>
  <c r="F17" i="6"/>
  <c r="F16" i="6"/>
  <c r="F15" i="6"/>
  <c r="F14" i="6"/>
  <c r="F13" i="6"/>
  <c r="F12" i="6"/>
  <c r="F11" i="6"/>
  <c r="F10" i="6"/>
  <c r="F9" i="6"/>
  <c r="F19" i="6" s="1"/>
  <c r="F8" i="6"/>
  <c r="F7" i="6"/>
  <c r="K27" i="5" l="1"/>
  <c r="J27" i="5"/>
  <c r="I27" i="5"/>
  <c r="F27" i="5"/>
  <c r="E27" i="5"/>
  <c r="D27" i="5"/>
  <c r="C27" i="5"/>
  <c r="B27" i="5"/>
  <c r="G26" i="5"/>
  <c r="H26" i="5" s="1"/>
  <c r="H25" i="5"/>
  <c r="G25" i="5"/>
  <c r="G24" i="5"/>
  <c r="H24" i="5" s="1"/>
  <c r="H23" i="5"/>
  <c r="G23" i="5"/>
  <c r="G22" i="5"/>
  <c r="H22" i="5" s="1"/>
  <c r="H21" i="5"/>
  <c r="G21" i="5"/>
  <c r="G20" i="5"/>
  <c r="H20" i="5" s="1"/>
  <c r="H19" i="5"/>
  <c r="G19" i="5"/>
  <c r="G18" i="5"/>
  <c r="H18" i="5" s="1"/>
  <c r="F14" i="5"/>
  <c r="D14" i="5"/>
  <c r="C14" i="5"/>
  <c r="B14" i="5"/>
  <c r="G13" i="5"/>
  <c r="E13" i="5"/>
  <c r="H13" i="5" s="1"/>
  <c r="H14" i="5" s="1"/>
  <c r="H12" i="5"/>
  <c r="G12" i="5"/>
  <c r="E12" i="5"/>
  <c r="E14" i="5" s="1"/>
  <c r="H8" i="5"/>
  <c r="F8" i="5"/>
  <c r="D7" i="5"/>
  <c r="D8" i="5" s="1"/>
  <c r="H27" i="5" l="1"/>
  <c r="G7" i="5"/>
  <c r="G8" i="5" s="1"/>
</calcChain>
</file>

<file path=xl/sharedStrings.xml><?xml version="1.0" encoding="utf-8"?>
<sst xmlns="http://schemas.openxmlformats.org/spreadsheetml/2006/main" count="1456" uniqueCount="417">
  <si>
    <t>有形固定資産の明細</t>
  </si>
  <si>
    <t>区分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</si>
  <si>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</si>
  <si>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</si>
  <si>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</si>
  <si>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</si>
  <si>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</si>
  <si>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</si>
  <si>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</si>
  <si>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事業用資産</t>
  </si>
  <si>
    <t>　土地</t>
  </si>
  <si>
    <t>　立木竹</t>
  </si>
  <si>
    <t>　建物</t>
  </si>
  <si>
    <t>　建物付属設備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</si>
  <si>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</si>
  <si>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</si>
  <si>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</si>
  <si>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</si>
  <si>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</si>
  <si>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</si>
  <si>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インフラ資産</t>
  </si>
  <si>
    <t>　橋梁（公共工作物）</t>
  </si>
  <si>
    <t>　道路（公共工作物）</t>
  </si>
  <si>
    <t>　河川（公共工作物）</t>
  </si>
  <si>
    <t>　ダム（公共工作物）</t>
  </si>
  <si>
    <t>　山林（公共工作物）</t>
  </si>
  <si>
    <t>　漁港・港湾（公共工作物）</t>
  </si>
  <si>
    <t>　公園（公共工作物）</t>
  </si>
  <si>
    <t>　下水道（公共工作物）</t>
  </si>
  <si>
    <t>　防火水槽（公共工作物）</t>
  </si>
  <si>
    <t>　下水処理（公共工作物）</t>
  </si>
  <si>
    <t>　トンネル（公共工作物）</t>
  </si>
  <si>
    <t>　農道（公共工作物）</t>
  </si>
  <si>
    <t>　林道（公共工作物）</t>
  </si>
  <si>
    <t>　その他（公共工作物）</t>
  </si>
  <si>
    <t>　その他の公共用財産</t>
  </si>
  <si>
    <t>　公共用財産建設仮勘定</t>
  </si>
  <si>
    <t>物品</t>
  </si>
  <si>
    <t>　機械器具</t>
  </si>
  <si>
    <t>　物品</t>
  </si>
  <si>
    <t>　美術品</t>
  </si>
  <si>
    <t>合計</t>
  </si>
  <si>
    <t>会計：全体会計</t>
    <phoneticPr fontId="4"/>
  </si>
  <si>
    <t>年度：平成30年度</t>
  </si>
  <si>
    <t>自治体名：交野市</t>
    <phoneticPr fontId="4"/>
  </si>
  <si>
    <t>-</t>
    <phoneticPr fontId="4"/>
  </si>
  <si>
    <t xml:space="preserve">  公共土地</t>
    <phoneticPr fontId="4"/>
  </si>
  <si>
    <t xml:space="preserve">  公共建物</t>
    <phoneticPr fontId="4"/>
  </si>
  <si>
    <t>（単位：千円）</t>
    <rPh sb="4" eb="5">
      <t>セン</t>
    </rPh>
    <phoneticPr fontId="4"/>
  </si>
  <si>
    <t>有形固定資産に係る行政目的別の明細</t>
    <phoneticPr fontId="4"/>
  </si>
  <si>
    <t>自治体名：交野市</t>
  </si>
  <si>
    <t>会計：全体会計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</si>
  <si>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</si>
  <si>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</si>
  <si>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</si>
  <si>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</si>
  <si>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</si>
  <si>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</si>
  <si>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</si>
  <si>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その他</t>
    <rPh sb="2" eb="3">
      <t>ホカ</t>
    </rPh>
    <phoneticPr fontId="4"/>
  </si>
  <si>
    <t>　橋梁（公共土地）</t>
  </si>
  <si>
    <t>　道路（公共土地）</t>
  </si>
  <si>
    <t>　河川（公共土地）</t>
  </si>
  <si>
    <t>　ダム（公共土地）</t>
  </si>
  <si>
    <t>　山林（公共土地）</t>
  </si>
  <si>
    <t>　漁港・港湾（公共土地）</t>
  </si>
  <si>
    <t>　公園（公共土地）</t>
  </si>
  <si>
    <t>　下水道（公共土地）</t>
  </si>
  <si>
    <t>　防火水槽（公共土地）</t>
  </si>
  <si>
    <t>　下水処理（公共土地）</t>
  </si>
  <si>
    <t>　トンネル（公共土地）</t>
  </si>
  <si>
    <t>　農道（公共土地）</t>
  </si>
  <si>
    <t>　林道（公共土地）</t>
  </si>
  <si>
    <t>　その他（公共土地）</t>
  </si>
  <si>
    <t>　橋梁（公共建物）</t>
  </si>
  <si>
    <t>　道路（公共建物）</t>
  </si>
  <si>
    <t>　河川（公共建物）</t>
  </si>
  <si>
    <t>　ダム（公共建物）</t>
  </si>
  <si>
    <t>　山林（公共建物）</t>
  </si>
  <si>
    <t>　漁港・港湾（公共建物）</t>
  </si>
  <si>
    <t>　公園（公共建物）</t>
  </si>
  <si>
    <t>　下水道（公共建物）</t>
  </si>
  <si>
    <t>　防火水槽（公共建物）</t>
  </si>
  <si>
    <t>　下水処理（公共建物）</t>
  </si>
  <si>
    <t>　トンネル（公共建物）</t>
  </si>
  <si>
    <t>　農道（公共建物）</t>
  </si>
  <si>
    <t>　林道（公共建物）</t>
  </si>
  <si>
    <t>　その他（公共建物）</t>
  </si>
  <si>
    <t>投資及び出資金の明細</t>
  </si>
  <si>
    <t>自治体名：交野市</t>
    <rPh sb="5" eb="7">
      <t>カタノ</t>
    </rPh>
    <rPh sb="7" eb="8">
      <t>シ</t>
    </rPh>
    <phoneticPr fontId="4"/>
  </si>
  <si>
    <t>年度：平成30年度</t>
    <phoneticPr fontId="4"/>
  </si>
  <si>
    <t>市場価格のあるもの</t>
  </si>
  <si>
    <t>(単位：千円)</t>
    <rPh sb="4" eb="5">
      <t>セン</t>
    </rPh>
    <rPh sb="5" eb="6">
      <t>エン</t>
    </rPh>
    <phoneticPr fontId="4"/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</si>
  <si>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</si>
  <si>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</si>
  <si>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</si>
  <si>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</si>
  <si>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</si>
  <si>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</si>
  <si>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</si>
  <si>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</si>
  <si>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りそなホールディングス</t>
    <phoneticPr fontId="4"/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</si>
  <si>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</si>
  <si>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</si>
  <si>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</si>
  <si>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</si>
  <si>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</si>
  <si>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</si>
  <si>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</si>
  <si>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</si>
  <si>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</si>
  <si>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</si>
  <si>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交野市土地開発公社</t>
    <rPh sb="0" eb="3">
      <t>カタノシ</t>
    </rPh>
    <rPh sb="3" eb="5">
      <t>トチ</t>
    </rPh>
    <rPh sb="5" eb="7">
      <t>カイハツ</t>
    </rPh>
    <rPh sb="7" eb="9">
      <t>コウシャ</t>
    </rPh>
    <phoneticPr fontId="1"/>
  </si>
  <si>
    <t>-</t>
    <phoneticPr fontId="4"/>
  </si>
  <si>
    <t>社会福祉法人　交野市社会福祉協議会</t>
    <rPh sb="0" eb="2">
      <t>シャカイ</t>
    </rPh>
    <rPh sb="2" eb="4">
      <t>フクシ</t>
    </rPh>
    <rPh sb="4" eb="6">
      <t>ホウジン</t>
    </rPh>
    <rPh sb="7" eb="10">
      <t>カタノシ</t>
    </rPh>
    <rPh sb="10" eb="12">
      <t>シャカイ</t>
    </rPh>
    <rPh sb="12" eb="14">
      <t>フクシ</t>
    </rPh>
    <rPh sb="14" eb="17">
      <t>キョウギカイ</t>
    </rPh>
    <phoneticPr fontId="1"/>
  </si>
  <si>
    <t>市場価格のない出資金（出損金も含む）のうち連結対象団体以外に対するもの</t>
    <rPh sb="7" eb="10">
      <t>シュッシキン</t>
    </rPh>
    <rPh sb="11" eb="13">
      <t>シュツエン</t>
    </rPh>
    <rPh sb="13" eb="14">
      <t>キン</t>
    </rPh>
    <rPh sb="15" eb="16">
      <t>フク</t>
    </rPh>
    <phoneticPr fontId="4"/>
  </si>
  <si>
    <t>出資金額_x000D_
(A)</t>
    <phoneticPr fontId="4"/>
  </si>
  <si>
    <t>出資割合(%)_x000D_
(A) / (E)_x000D_
(F)</t>
    <phoneticPr fontId="4"/>
  </si>
  <si>
    <t>強制評価減_x000D_
(H)</t>
    <phoneticPr fontId="4"/>
  </si>
  <si>
    <t>貸借対照表計上額_x000D_
(A) - (H)_x000D_
(I)</t>
    <phoneticPr fontId="4"/>
  </si>
  <si>
    <t>パナソニック交野株式会社</t>
    <rPh sb="6" eb="8">
      <t>カタノ</t>
    </rPh>
    <rPh sb="8" eb="10">
      <t>カブシキ</t>
    </rPh>
    <rPh sb="10" eb="12">
      <t>カイシャ</t>
    </rPh>
    <phoneticPr fontId="1"/>
  </si>
  <si>
    <t>大阪湾広域臨海環境整備センター</t>
    <rPh sb="0" eb="2">
      <t>オオサカ</t>
    </rPh>
    <rPh sb="2" eb="3">
      <t>ワン</t>
    </rPh>
    <rPh sb="3" eb="5">
      <t>コウイキ</t>
    </rPh>
    <rPh sb="5" eb="7">
      <t>リンカイ</t>
    </rPh>
    <rPh sb="7" eb="9">
      <t>カンキョウ</t>
    </rPh>
    <rPh sb="9" eb="11">
      <t>セイビ</t>
    </rPh>
    <phoneticPr fontId="1"/>
  </si>
  <si>
    <t>公益財団法人　大阪みどりのトラスト協会</t>
    <rPh sb="0" eb="2">
      <t>コウエキ</t>
    </rPh>
    <rPh sb="2" eb="4">
      <t>ザイダン</t>
    </rPh>
    <rPh sb="4" eb="6">
      <t>ホウジン</t>
    </rPh>
    <rPh sb="7" eb="9">
      <t>オオサカ</t>
    </rPh>
    <rPh sb="17" eb="19">
      <t>キョウカイ</t>
    </rPh>
    <phoneticPr fontId="1"/>
  </si>
  <si>
    <t>一般財団法人　大阪府地域福祉推進財団</t>
    <rPh sb="0" eb="2">
      <t>イッパン</t>
    </rPh>
    <rPh sb="2" eb="4">
      <t>ザイダン</t>
    </rPh>
    <rPh sb="4" eb="6">
      <t>ホウジン</t>
    </rPh>
    <rPh sb="7" eb="9">
      <t>オオサカ</t>
    </rPh>
    <rPh sb="9" eb="10">
      <t>フ</t>
    </rPh>
    <rPh sb="10" eb="12">
      <t>チイキ</t>
    </rPh>
    <rPh sb="12" eb="14">
      <t>フクシ</t>
    </rPh>
    <rPh sb="14" eb="16">
      <t>スイシン</t>
    </rPh>
    <rPh sb="16" eb="18">
      <t>ザイダン</t>
    </rPh>
    <phoneticPr fontId="1"/>
  </si>
  <si>
    <t>一般財団法人　砂防フロンティア整備推進機構</t>
    <rPh sb="7" eb="9">
      <t>サボウ</t>
    </rPh>
    <rPh sb="15" eb="17">
      <t>セイビ</t>
    </rPh>
    <rPh sb="17" eb="19">
      <t>スイシン</t>
    </rPh>
    <rPh sb="19" eb="21">
      <t>キコウ</t>
    </rPh>
    <phoneticPr fontId="1"/>
  </si>
  <si>
    <t>公益財団法人　大阪府暴力追放推進センター</t>
    <rPh sb="0" eb="2">
      <t>コウエキ</t>
    </rPh>
    <rPh sb="2" eb="4">
      <t>ザイダン</t>
    </rPh>
    <rPh sb="4" eb="6">
      <t>ホウジン</t>
    </rPh>
    <rPh sb="7" eb="9">
      <t>オオサカ</t>
    </rPh>
    <rPh sb="9" eb="10">
      <t>フ</t>
    </rPh>
    <rPh sb="10" eb="12">
      <t>ボウリョク</t>
    </rPh>
    <rPh sb="12" eb="14">
      <t>ツイホウ</t>
    </rPh>
    <rPh sb="14" eb="16">
      <t>スイシン</t>
    </rPh>
    <phoneticPr fontId="1"/>
  </si>
  <si>
    <t>一般財団法人　アジア・太平洋人権情報センター</t>
    <rPh sb="11" eb="14">
      <t>タイヘイヨウ</t>
    </rPh>
    <rPh sb="14" eb="16">
      <t>ジンケン</t>
    </rPh>
    <rPh sb="16" eb="18">
      <t>ジョウホウ</t>
    </rPh>
    <phoneticPr fontId="1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</si>
  <si>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1"/>
  </si>
  <si>
    <t>公益財団法人　大阪人権博物館</t>
    <rPh sb="7" eb="9">
      <t>オオサカ</t>
    </rPh>
    <rPh sb="9" eb="11">
      <t>ジンケン</t>
    </rPh>
    <rPh sb="11" eb="14">
      <t>ハクブツカン</t>
    </rPh>
    <phoneticPr fontId="1"/>
  </si>
  <si>
    <t>基金の明細</t>
    <phoneticPr fontId="4"/>
  </si>
  <si>
    <t>【一般会計】</t>
    <rPh sb="1" eb="3">
      <t>イッパン</t>
    </rPh>
    <rPh sb="3" eb="5">
      <t>カイケイ</t>
    </rPh>
    <phoneticPr fontId="4"/>
  </si>
  <si>
    <t>種類</t>
  </si>
  <si>
    <t>現金預金</t>
  </si>
  <si>
    <t>有価証券</t>
  </si>
  <si>
    <t>土地</t>
  </si>
  <si>
    <t>その他</t>
  </si>
  <si>
    <t>合計_x000D_
(貸借対照表計上額)</t>
  </si>
  <si>
    <t>財政調整基金</t>
  </si>
  <si>
    <t>公債費管理基金</t>
    <rPh sb="0" eb="2">
      <t>コウサイ</t>
    </rPh>
    <rPh sb="2" eb="3">
      <t>ヒ</t>
    </rPh>
    <rPh sb="3" eb="5">
      <t>カンリ</t>
    </rPh>
    <rPh sb="5" eb="7">
      <t>キキン</t>
    </rPh>
    <phoneticPr fontId="4"/>
  </si>
  <si>
    <t>社会福祉事業基金</t>
    <rPh sb="0" eb="2">
      <t>シャカイ</t>
    </rPh>
    <rPh sb="2" eb="4">
      <t>フクシ</t>
    </rPh>
    <rPh sb="4" eb="6">
      <t>ジギョウ</t>
    </rPh>
    <rPh sb="6" eb="8">
      <t>キキン</t>
    </rPh>
    <phoneticPr fontId="4"/>
  </si>
  <si>
    <t>地域保全整備基金</t>
    <rPh sb="0" eb="2">
      <t>チイキ</t>
    </rPh>
    <rPh sb="2" eb="4">
      <t>ホゼン</t>
    </rPh>
    <rPh sb="4" eb="6">
      <t>セイビ</t>
    </rPh>
    <rPh sb="6" eb="8">
      <t>キキン</t>
    </rPh>
    <phoneticPr fontId="4"/>
  </si>
  <si>
    <t>都市の緑基金</t>
    <rPh sb="0" eb="2">
      <t>トシ</t>
    </rPh>
    <rPh sb="3" eb="4">
      <t>ミドリ</t>
    </rPh>
    <rPh sb="4" eb="6">
      <t>キキン</t>
    </rPh>
    <phoneticPr fontId="4"/>
  </si>
  <si>
    <t>ふるさと創生桜基金</t>
    <rPh sb="4" eb="6">
      <t>ソウセイ</t>
    </rPh>
    <rPh sb="6" eb="7">
      <t>サクラ</t>
    </rPh>
    <rPh sb="7" eb="9">
      <t>キキン</t>
    </rPh>
    <phoneticPr fontId="4"/>
  </si>
  <si>
    <t>職員退職手当基金</t>
    <rPh sb="0" eb="2">
      <t>ショクイン</t>
    </rPh>
    <rPh sb="2" eb="4">
      <t>タイショク</t>
    </rPh>
    <rPh sb="4" eb="6">
      <t>テアテ</t>
    </rPh>
    <rPh sb="6" eb="8">
      <t>キキン</t>
    </rPh>
    <phoneticPr fontId="4"/>
  </si>
  <si>
    <t>第二京阪道路環境監視基金</t>
    <rPh sb="0" eb="2">
      <t>ダイニ</t>
    </rPh>
    <rPh sb="2" eb="4">
      <t>ケイハン</t>
    </rPh>
    <rPh sb="4" eb="6">
      <t>ドウロ</t>
    </rPh>
    <rPh sb="6" eb="8">
      <t>カンキョウ</t>
    </rPh>
    <rPh sb="8" eb="10">
      <t>カンシ</t>
    </rPh>
    <rPh sb="10" eb="12">
      <t>キキン</t>
    </rPh>
    <phoneticPr fontId="4"/>
  </si>
  <si>
    <t>災害対策基金</t>
  </si>
  <si>
    <t>公共施設等整備基金</t>
    <phoneticPr fontId="4"/>
  </si>
  <si>
    <t>生計援助基金</t>
  </si>
  <si>
    <t>奨学基金</t>
    <phoneticPr fontId="4"/>
  </si>
  <si>
    <t>【国民健康保険特別会計】</t>
    <rPh sb="1" eb="3">
      <t>コクミン</t>
    </rPh>
    <rPh sb="3" eb="5">
      <t>ケンコウ</t>
    </rPh>
    <rPh sb="5" eb="7">
      <t>ホケン</t>
    </rPh>
    <rPh sb="7" eb="9">
      <t>トクベツ</t>
    </rPh>
    <rPh sb="9" eb="11">
      <t>カイケイ</t>
    </rPh>
    <phoneticPr fontId="4"/>
  </si>
  <si>
    <t>国民健康保険出産費資金貸付基金</t>
    <phoneticPr fontId="4"/>
  </si>
  <si>
    <t>国民健康保険財政調整基金</t>
    <phoneticPr fontId="4"/>
  </si>
  <si>
    <t>【介護保険特別会計】</t>
    <rPh sb="1" eb="3">
      <t>カイゴ</t>
    </rPh>
    <rPh sb="3" eb="5">
      <t>ホケン</t>
    </rPh>
    <rPh sb="5" eb="7">
      <t>トクベツ</t>
    </rPh>
    <rPh sb="7" eb="9">
      <t>カイケイ</t>
    </rPh>
    <phoneticPr fontId="4"/>
  </si>
  <si>
    <t>介護給付費準備基金</t>
    <phoneticPr fontId="4"/>
  </si>
  <si>
    <t>長期延滞債権の明細</t>
  </si>
  <si>
    <t>相手先名または種別</t>
  </si>
  <si>
    <t>貸借対照表計上額</t>
  </si>
  <si>
    <t>徴収不能引当金計上額</t>
  </si>
  <si>
    <t>【未収金】</t>
  </si>
  <si>
    <t>税等未収金</t>
    <rPh sb="0" eb="1">
      <t>ゼイ</t>
    </rPh>
    <rPh sb="1" eb="2">
      <t>トウ</t>
    </rPh>
    <rPh sb="2" eb="5">
      <t>ミシュウキン</t>
    </rPh>
    <phoneticPr fontId="4"/>
  </si>
  <si>
    <t>　　市民税（個人）</t>
    <rPh sb="2" eb="4">
      <t>シミン</t>
    </rPh>
    <rPh sb="4" eb="5">
      <t>ゼイ</t>
    </rPh>
    <rPh sb="6" eb="8">
      <t>コジン</t>
    </rPh>
    <phoneticPr fontId="4"/>
  </si>
  <si>
    <t>　　市民税（法人）</t>
    <rPh sb="2" eb="4">
      <t>シミン</t>
    </rPh>
    <rPh sb="4" eb="5">
      <t>ゼイ</t>
    </rPh>
    <rPh sb="6" eb="8">
      <t>ホウジン</t>
    </rPh>
    <phoneticPr fontId="4"/>
  </si>
  <si>
    <t>　　固定資産税</t>
    <rPh sb="2" eb="4">
      <t>コテイ</t>
    </rPh>
    <rPh sb="4" eb="7">
      <t>シサンゼイ</t>
    </rPh>
    <phoneticPr fontId="4"/>
  </si>
  <si>
    <t>　　軽自動車税</t>
    <rPh sb="2" eb="6">
      <t>ケイジドウシャ</t>
    </rPh>
    <rPh sb="6" eb="7">
      <t>ゼイ</t>
    </rPh>
    <phoneticPr fontId="4"/>
  </si>
  <si>
    <t>　　都市計画税</t>
    <rPh sb="2" eb="4">
      <t>トシ</t>
    </rPh>
    <rPh sb="4" eb="6">
      <t>ケイカク</t>
    </rPh>
    <rPh sb="6" eb="7">
      <t>ゼイ</t>
    </rPh>
    <phoneticPr fontId="4"/>
  </si>
  <si>
    <t>　　児童福祉費負担金</t>
  </si>
  <si>
    <t>　　社会教育費負担金</t>
  </si>
  <si>
    <t>　　一般被保険者国民保険料</t>
    <phoneticPr fontId="4"/>
  </si>
  <si>
    <t>　　退職被保険者等国民保険料</t>
    <phoneticPr fontId="4"/>
  </si>
  <si>
    <t>　　国民健康被保険者返納金</t>
    <rPh sb="2" eb="4">
      <t>コクミン</t>
    </rPh>
    <rPh sb="4" eb="6">
      <t>ケンコウ</t>
    </rPh>
    <rPh sb="6" eb="10">
      <t>ヒホケンシャ</t>
    </rPh>
    <rPh sb="10" eb="12">
      <t>ヘンノウ</t>
    </rPh>
    <rPh sb="12" eb="13">
      <t>キン</t>
    </rPh>
    <phoneticPr fontId="4"/>
  </si>
  <si>
    <t>　　介護保険料</t>
    <rPh sb="2" eb="4">
      <t>カイゴ</t>
    </rPh>
    <rPh sb="4" eb="7">
      <t>ホケンリョウ</t>
    </rPh>
    <phoneticPr fontId="4"/>
  </si>
  <si>
    <t>　　後期高齢者医療保険料</t>
  </si>
  <si>
    <t>その他の未収金</t>
    <rPh sb="2" eb="3">
      <t>タ</t>
    </rPh>
    <rPh sb="4" eb="7">
      <t>ミシュウキン</t>
    </rPh>
    <phoneticPr fontId="4"/>
  </si>
  <si>
    <t>　　保育所使用料　</t>
    <phoneticPr fontId="4"/>
  </si>
  <si>
    <t xml:space="preserve">    法定外公共物使用料</t>
    <phoneticPr fontId="4"/>
  </si>
  <si>
    <t>　　幼稚園保育料</t>
    <rPh sb="2" eb="5">
      <t>ヨウチエン</t>
    </rPh>
    <rPh sb="5" eb="7">
      <t>ホイク</t>
    </rPh>
    <rPh sb="7" eb="8">
      <t>リョウ</t>
    </rPh>
    <phoneticPr fontId="4"/>
  </si>
  <si>
    <t>　　雑入</t>
    <rPh sb="2" eb="4">
      <t>ザツニュウ</t>
    </rPh>
    <phoneticPr fontId="4"/>
  </si>
  <si>
    <t>　　下水使用料</t>
    <rPh sb="2" eb="7">
      <t>ゲスイシヨウリョウ</t>
    </rPh>
    <phoneticPr fontId="4"/>
  </si>
  <si>
    <t>未収金の明細</t>
  </si>
  <si>
    <t>税等未収金</t>
  </si>
  <si>
    <t>　　市民税（個人）</t>
    <rPh sb="2" eb="3">
      <t>シ</t>
    </rPh>
    <phoneticPr fontId="4"/>
  </si>
  <si>
    <t>　　市民税（法人）</t>
    <rPh sb="2" eb="3">
      <t>シ</t>
    </rPh>
    <phoneticPr fontId="4"/>
  </si>
  <si>
    <t>　　固定資産税</t>
  </si>
  <si>
    <t>　　軽自動車税</t>
  </si>
  <si>
    <t>　　都市計画税</t>
  </si>
  <si>
    <t xml:space="preserve">    児童福祉費負担金</t>
    <phoneticPr fontId="4"/>
  </si>
  <si>
    <t>　　社会教育費負担金</t>
    <rPh sb="2" eb="4">
      <t>シャカイ</t>
    </rPh>
    <rPh sb="4" eb="6">
      <t>キョウイク</t>
    </rPh>
    <rPh sb="6" eb="7">
      <t>ヒ</t>
    </rPh>
    <phoneticPr fontId="4"/>
  </si>
  <si>
    <t>　　退職被保険者等国民保険料</t>
    <phoneticPr fontId="4"/>
  </si>
  <si>
    <t>　　後期高齢者医療保険料</t>
    <rPh sb="2" eb="4">
      <t>コウキ</t>
    </rPh>
    <rPh sb="4" eb="7">
      <t>コウレイシャ</t>
    </rPh>
    <rPh sb="7" eb="9">
      <t>イリョウ</t>
    </rPh>
    <rPh sb="9" eb="11">
      <t>ホケン</t>
    </rPh>
    <rPh sb="11" eb="12">
      <t>リョウ</t>
    </rPh>
    <phoneticPr fontId="4"/>
  </si>
  <si>
    <t>その他の未収金</t>
  </si>
  <si>
    <t>　　保育所使用料</t>
  </si>
  <si>
    <t>　　道路橋梁使用料</t>
  </si>
  <si>
    <t xml:space="preserve">    河川使用料</t>
    <phoneticPr fontId="4"/>
  </si>
  <si>
    <t>　　法定外公共物使用料</t>
  </si>
  <si>
    <t xml:space="preserve">    学校使用料</t>
    <phoneticPr fontId="4"/>
  </si>
  <si>
    <t>　　幼稚園保育料</t>
  </si>
  <si>
    <t>　  清掃手数料</t>
    <phoneticPr fontId="4"/>
  </si>
  <si>
    <t>　　雑入</t>
  </si>
  <si>
    <t>　　被保険者返納金</t>
    <phoneticPr fontId="4"/>
  </si>
  <si>
    <t>　　雑入</t>
    <phoneticPr fontId="4"/>
  </si>
  <si>
    <t xml:space="preserve">    総務手数料</t>
    <phoneticPr fontId="4"/>
  </si>
  <si>
    <t>　　上水道使用料</t>
    <rPh sb="2" eb="5">
      <t>ジョウスイドウ</t>
    </rPh>
    <rPh sb="5" eb="8">
      <t>シヨウリョウ</t>
    </rPh>
    <phoneticPr fontId="4"/>
  </si>
  <si>
    <t>地方債等（借入先別）の明細</t>
  </si>
  <si>
    <t>会計：一般会計</t>
    <rPh sb="3" eb="5">
      <t>イッパン</t>
    </rPh>
    <rPh sb="5" eb="7">
      <t>カイケイ</t>
    </rPh>
    <phoneticPr fontId="4"/>
  </si>
  <si>
    <t>地方債等_x000D_
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</si>
  <si>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</si>
  <si>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</si>
  <si>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</si>
  <si>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</si>
  <si>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</si>
  <si>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</si>
  <si>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</si>
  <si>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</si>
  <si>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</si>
  <si>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</si>
  <si>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</si>
  <si>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-</t>
    <phoneticPr fontId="4"/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</si>
  <si>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</si>
  <si>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</si>
  <si>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</si>
  <si>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</si>
  <si>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</si>
  <si>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</si>
  <si>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</si>
  <si>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</si>
  <si>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【その他】</t>
  </si>
  <si>
    <t>会計：公共用地先行取得事業特別会計</t>
    <rPh sb="3" eb="5">
      <t>コウキョウ</t>
    </rPh>
    <rPh sb="5" eb="7">
      <t>ヨウチ</t>
    </rPh>
    <rPh sb="7" eb="9">
      <t>センコウ</t>
    </rPh>
    <rPh sb="9" eb="11">
      <t>シュトク</t>
    </rPh>
    <rPh sb="11" eb="13">
      <t>ジギョウ</t>
    </rPh>
    <rPh sb="13" eb="15">
      <t>トクベツ</t>
    </rPh>
    <rPh sb="15" eb="17">
      <t>カイケイ</t>
    </rPh>
    <phoneticPr fontId="4"/>
  </si>
  <si>
    <t>会計：下水道事業特別会計</t>
    <rPh sb="3" eb="6">
      <t>ゲスイドウ</t>
    </rPh>
    <rPh sb="6" eb="8">
      <t>ジギョウ</t>
    </rPh>
    <rPh sb="8" eb="10">
      <t>トクベツ</t>
    </rPh>
    <rPh sb="10" eb="12">
      <t>カイケイ</t>
    </rPh>
    <phoneticPr fontId="4"/>
  </si>
  <si>
    <t>会計：水道事業会計</t>
    <rPh sb="3" eb="5">
      <t>スイドウ</t>
    </rPh>
    <rPh sb="5" eb="7">
      <t>ジギョウ</t>
    </rPh>
    <rPh sb="7" eb="9">
      <t>カイケイ</t>
    </rPh>
    <phoneticPr fontId="4"/>
  </si>
  <si>
    <t>地方債等（利率別）の明細</t>
  </si>
  <si>
    <t>年度：平成30年度</t>
    <phoneticPr fontId="4"/>
  </si>
  <si>
    <t>地方債等残高</t>
  </si>
  <si>
    <t>1.5％以下</t>
  </si>
  <si>
    <t>1.5％超_x000D_
2.0％以下</t>
  </si>
  <si>
    <t>2.0％超_x000D_
2.5％以下</t>
  </si>
  <si>
    <t>2.5％超_x000D_
3.0％以下</t>
  </si>
  <si>
    <t>3.0％超_x000D_
3.5％以下</t>
  </si>
  <si>
    <t>3.5％超_x000D_
4.0％以下</t>
  </si>
  <si>
    <t>4.0％超</t>
  </si>
  <si>
    <t>（参考）_x000D_
加重平均_x000D_
利率</t>
  </si>
  <si>
    <t>地方債等（返済期間別）の明細</t>
  </si>
  <si>
    <t>年度：平成30年度</t>
    <phoneticPr fontId="4"/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</si>
  <si>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</si>
  <si>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</si>
  <si>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</si>
  <si>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</si>
  <si>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</si>
  <si>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</si>
  <si>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</si>
  <si>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</si>
  <si>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</si>
  <si>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-</t>
    <phoneticPr fontId="4"/>
  </si>
  <si>
    <t>引当金の明細</t>
  </si>
  <si>
    <t>前年度末残高</t>
  </si>
  <si>
    <t>本年度増加額</t>
  </si>
  <si>
    <t>本年度減少額</t>
  </si>
  <si>
    <t>本年度末残高</t>
  </si>
  <si>
    <t>目的使用</t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</si>
  <si>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4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</si>
  <si>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4"/>
  </si>
  <si>
    <t>【下水道事業特別会計】</t>
    <rPh sb="1" eb="4">
      <t>ゲスイドウ</t>
    </rPh>
    <rPh sb="4" eb="6">
      <t>ジギョウ</t>
    </rPh>
    <rPh sb="6" eb="8">
      <t>トクベツ</t>
    </rPh>
    <rPh sb="8" eb="10">
      <t>カイケイ</t>
    </rPh>
    <phoneticPr fontId="4"/>
  </si>
  <si>
    <t>【後期高齢者医療特別会計】</t>
    <rPh sb="1" eb="3">
      <t>コウキ</t>
    </rPh>
    <rPh sb="3" eb="6">
      <t>コウレイシャ</t>
    </rPh>
    <rPh sb="6" eb="8">
      <t>イリョウ</t>
    </rPh>
    <rPh sb="8" eb="10">
      <t>トクベツ</t>
    </rPh>
    <rPh sb="10" eb="12">
      <t>カイケイ</t>
    </rPh>
    <phoneticPr fontId="4"/>
  </si>
  <si>
    <t>【水道事業会計】</t>
    <rPh sb="1" eb="3">
      <t>スイドウ</t>
    </rPh>
    <rPh sb="3" eb="5">
      <t>ジギョウ</t>
    </rPh>
    <rPh sb="5" eb="7">
      <t>カイケイ</t>
    </rPh>
    <phoneticPr fontId="4"/>
  </si>
  <si>
    <t>補助金等の明細</t>
    <phoneticPr fontId="4"/>
  </si>
  <si>
    <t>名称</t>
  </si>
  <si>
    <t>相手先</t>
  </si>
  <si>
    <t>金額</t>
  </si>
  <si>
    <t>支出目的</t>
  </si>
  <si>
    <t>他団体への公共施設等整備補助金等</t>
    <phoneticPr fontId="4"/>
  </si>
  <si>
    <t>土地区画整理費</t>
  </si>
  <si>
    <t>交野市・枚方市星田北土地区画整理組合</t>
  </si>
  <si>
    <t>星田北・星田駅北土地区画整理組合補助金</t>
  </si>
  <si>
    <t>交野市星田駅北土地区画整理組合</t>
  </si>
  <si>
    <t>都市計画総務費</t>
  </si>
  <si>
    <t>交野市ブロック塀等・撤去・改修促進事業補助金受給者</t>
  </si>
  <si>
    <t>ブロック塀等撤去・改修促進補助金（営繕）</t>
  </si>
  <si>
    <t>児童福祉総務費</t>
  </si>
  <si>
    <t>(福)明徳園 交野保育園</t>
  </si>
  <si>
    <t>民間保育所助成金（こども）</t>
  </si>
  <si>
    <t>【下水道事業特別会計】</t>
    <phoneticPr fontId="4"/>
  </si>
  <si>
    <t>広域下水道費</t>
  </si>
  <si>
    <t>大阪府流域下水道　大阪府知事　松井　一郎</t>
    <phoneticPr fontId="4"/>
  </si>
  <si>
    <t>流域下水道建設費負担金</t>
  </si>
  <si>
    <t>計</t>
  </si>
  <si>
    <t>その他の補助金等</t>
    <phoneticPr fontId="4"/>
  </si>
  <si>
    <t>社会福祉総務費</t>
  </si>
  <si>
    <t>大阪府後期高齢者医療広域連合　</t>
  </si>
  <si>
    <t>大阪府後期高齢者医療広域連合負担金（医療）</t>
  </si>
  <si>
    <t>大阪府後期高齢者医療広域連合療養給付費負担金（医療）</t>
  </si>
  <si>
    <t>後期高齢者医療広域連合療養給付費負担金（過年度分）（医療）</t>
  </si>
  <si>
    <t>塵芥処理費</t>
  </si>
  <si>
    <t>四條畷市交野市清掃施設組合　</t>
  </si>
  <si>
    <t>四條畷市交野市清掃施設組合負担金（環総）</t>
  </si>
  <si>
    <t>就園対策費</t>
  </si>
  <si>
    <t>(学)寺西学園 交野幼稚園</t>
  </si>
  <si>
    <t>就園補助金</t>
  </si>
  <si>
    <t>就園奨励費補助金</t>
  </si>
  <si>
    <t>私立幼稚園子育て支援事業補助金等</t>
  </si>
  <si>
    <t>常備消防費</t>
  </si>
  <si>
    <t>枚方寝屋川消防組合　</t>
  </si>
  <si>
    <t>消防指令業務負担金</t>
  </si>
  <si>
    <t>予防費</t>
  </si>
  <si>
    <t>ドクターカー事業負担金</t>
  </si>
  <si>
    <t>子育て支援事業補助金（こども）</t>
  </si>
  <si>
    <t>北河内４市リサイクル施設組合　</t>
  </si>
  <si>
    <t>北河内4市リサイクル施設組合負担金（環総）</t>
  </si>
  <si>
    <t>(福)交野市社会福祉協議会</t>
  </si>
  <si>
    <t>小地域活動推進事業補助金（福総）</t>
  </si>
  <si>
    <t>給食センター費</t>
  </si>
  <si>
    <t>交野市学校給食運営委員会</t>
  </si>
  <si>
    <t>学校給食運営補助金　（米飯拡充補助等）</t>
  </si>
  <si>
    <t>一般管理費</t>
  </si>
  <si>
    <t>交野市水道局</t>
  </si>
  <si>
    <t>水道局職員退職手当負担金（人事）</t>
  </si>
  <si>
    <t>消防施設費</t>
  </si>
  <si>
    <t>消火栓負担金</t>
  </si>
  <si>
    <t>企画費</t>
  </si>
  <si>
    <t>「星のしずく、きらり☆」製造負担金</t>
  </si>
  <si>
    <t>公益社団法人交野市シルバー人材センター</t>
  </si>
  <si>
    <t>シルバー人材センター事業補助金（高介）</t>
  </si>
  <si>
    <t>自治振興費</t>
  </si>
  <si>
    <t>青山区　区長</t>
  </si>
  <si>
    <t>自治振興補助金（地振）</t>
  </si>
  <si>
    <t xml:space="preserve">(社医)信愛会 交野病院 </t>
  </si>
  <si>
    <t>病児保育事業補助金（子育）</t>
  </si>
  <si>
    <t>北河内夜間救急センター協議会</t>
  </si>
  <si>
    <t>北河内夜間救急センター負担金</t>
  </si>
  <si>
    <t>その他</t>
    <rPh sb="2" eb="3">
      <t>タ</t>
    </rPh>
    <phoneticPr fontId="4"/>
  </si>
  <si>
    <t>1,000万円未満一括</t>
    <rPh sb="5" eb="7">
      <t>マンエン</t>
    </rPh>
    <rPh sb="7" eb="9">
      <t>ミマン</t>
    </rPh>
    <rPh sb="9" eb="11">
      <t>イッカツ</t>
    </rPh>
    <phoneticPr fontId="4"/>
  </si>
  <si>
    <t>【国民健康保険特別会計】</t>
    <phoneticPr fontId="4"/>
  </si>
  <si>
    <t>一般被保険者医療給付費分</t>
  </si>
  <si>
    <t>大阪府知事　松井　一郎</t>
  </si>
  <si>
    <t>一般被保険者医療給付費分納付金</t>
  </si>
  <si>
    <t>一般被保険者後期高齢者支援金等分</t>
  </si>
  <si>
    <t>一般被保険者後期高齢者支援金等分納付金</t>
  </si>
  <si>
    <t>介護納付金分</t>
  </si>
  <si>
    <t>介護納付金分納付金</t>
  </si>
  <si>
    <t>退職被保険者等医療給付費分</t>
  </si>
  <si>
    <t>退職被保険者等医療給付費分納付金</t>
  </si>
  <si>
    <t>退職被保険者等後期高齢者支援金等分</t>
  </si>
  <si>
    <t>退職被保険者等後期高齢者支援金等分納付金</t>
  </si>
  <si>
    <t>退職被保険者等高額療養費</t>
  </si>
  <si>
    <t>【下水道事業特別会計】</t>
    <phoneticPr fontId="4"/>
  </si>
  <si>
    <t>流域下水道維持管理費負担金</t>
  </si>
  <si>
    <t>流域下水汚泥処理維持管理費負担金</t>
  </si>
  <si>
    <t>大阪府流域下水道　大阪府知事　松井　一郎</t>
  </si>
  <si>
    <t>【介護保険特別会計】</t>
    <phoneticPr fontId="4"/>
  </si>
  <si>
    <t>介護予防・生活支援サービス事業費</t>
  </si>
  <si>
    <t>大阪府国民健康保険団体連合会　理事長　和田　吉衛</t>
  </si>
  <si>
    <t>介護予防・生活支援サービス事業費負担金</t>
  </si>
  <si>
    <t>居宅サービス等給付費</t>
  </si>
  <si>
    <t>介護予防サービス給付費</t>
  </si>
  <si>
    <t>居宅介護サービス給付費</t>
  </si>
  <si>
    <t>地域密着型介護予防サービス給付費</t>
  </si>
  <si>
    <t>介護予防サービス計画給付費</t>
  </si>
  <si>
    <t>居宅介護サービス計画費</t>
  </si>
  <si>
    <t>地域密着型介護サービス給付費</t>
  </si>
  <si>
    <t>施設介護サービス等給付費</t>
  </si>
  <si>
    <t>高額介護サービス費</t>
  </si>
  <si>
    <t>高額介護サービス給付費</t>
  </si>
  <si>
    <t>特定入所者介護サービス等費</t>
  </si>
  <si>
    <t>特定入所者介護サービス費</t>
  </si>
  <si>
    <t>特定入所者介護予防サービス費</t>
  </si>
  <si>
    <t>大阪府国民健康保険団体連合会　理事長　淺利　敬一郎</t>
  </si>
  <si>
    <t>【後期高齢者医療特別会計】</t>
    <phoneticPr fontId="4"/>
  </si>
  <si>
    <t>後期高齢者医療広域連合納付金</t>
  </si>
  <si>
    <t>大阪府後期高齢者医療広域連合　広域連合長　</t>
  </si>
  <si>
    <t>特別徴収保険料分</t>
  </si>
  <si>
    <t>普通徴収保険料分</t>
  </si>
  <si>
    <t>保険基盤安定納付金</t>
  </si>
  <si>
    <t>【水道事業会計】</t>
    <rPh sb="1" eb="3">
      <t>スイドウ</t>
    </rPh>
    <rPh sb="3" eb="5">
      <t>ジギョウ</t>
    </rPh>
    <phoneticPr fontId="4"/>
  </si>
  <si>
    <t>財源の明細</t>
    <phoneticPr fontId="4"/>
  </si>
  <si>
    <t>会計</t>
  </si>
  <si>
    <t>財源の内容</t>
  </si>
  <si>
    <t>相殺金額</t>
    <rPh sb="0" eb="2">
      <t>ソウサイ</t>
    </rPh>
    <rPh sb="2" eb="4">
      <t>キンガク</t>
    </rPh>
    <phoneticPr fontId="4"/>
  </si>
  <si>
    <t>一般会計</t>
    <phoneticPr fontId="4"/>
  </si>
  <si>
    <t>税収等</t>
    <phoneticPr fontId="4"/>
  </si>
  <si>
    <t>市税</t>
    <rPh sb="0" eb="2">
      <t>シゼイ</t>
    </rPh>
    <phoneticPr fontId="4"/>
  </si>
  <si>
    <t>地方譲与税</t>
  </si>
  <si>
    <t>利子割交付金</t>
  </si>
  <si>
    <t>配当割交付金</t>
  </si>
  <si>
    <t>株式等譲渡所得割交付金</t>
  </si>
  <si>
    <t>地方消費税交付金</t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</si>
  <si>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4"/>
  </si>
  <si>
    <t>自動車取得税交付金</t>
  </si>
  <si>
    <t>地方特例交付金</t>
  </si>
  <si>
    <t>地方交付税</t>
  </si>
  <si>
    <t>交通安全対策特別交付金</t>
  </si>
  <si>
    <t>分担金及び負担金</t>
  </si>
  <si>
    <t>寄附金</t>
  </si>
  <si>
    <t>繰入金</t>
  </si>
  <si>
    <t>小計</t>
  </si>
  <si>
    <t>国県等補助金</t>
    <phoneticPr fontId="4"/>
  </si>
  <si>
    <t>資本的_x000D_
補助金</t>
  </si>
  <si>
    <t>国庫支出金</t>
    <rPh sb="0" eb="2">
      <t>コッコ</t>
    </rPh>
    <rPh sb="2" eb="5">
      <t>シシュツキン</t>
    </rPh>
    <phoneticPr fontId="4"/>
  </si>
  <si>
    <t>県支出金</t>
    <rPh sb="0" eb="1">
      <t>ケン</t>
    </rPh>
    <rPh sb="1" eb="4">
      <t>シシュツキン</t>
    </rPh>
    <phoneticPr fontId="4"/>
  </si>
  <si>
    <t>-</t>
    <phoneticPr fontId="4"/>
  </si>
  <si>
    <t>経常的_x000D_
補助金</t>
  </si>
  <si>
    <t>公共用地先行取得事業特別会計</t>
    <rPh sb="0" eb="2">
      <t>コウキョウ</t>
    </rPh>
    <rPh sb="2" eb="4">
      <t>ヨウチ</t>
    </rPh>
    <rPh sb="4" eb="6">
      <t>センコウ</t>
    </rPh>
    <rPh sb="6" eb="8">
      <t>シュトク</t>
    </rPh>
    <rPh sb="8" eb="10">
      <t>ジギョウ</t>
    </rPh>
    <rPh sb="10" eb="12">
      <t>トクベツ</t>
    </rPh>
    <rPh sb="12" eb="14">
      <t>カイケイ</t>
    </rPh>
    <phoneticPr fontId="4"/>
  </si>
  <si>
    <t>-</t>
    <phoneticPr fontId="4"/>
  </si>
  <si>
    <t>国県等補助金</t>
    <phoneticPr fontId="4"/>
  </si>
  <si>
    <t>国民健康保険特別会計</t>
    <phoneticPr fontId="4"/>
  </si>
  <si>
    <t>税収等</t>
    <phoneticPr fontId="4"/>
  </si>
  <si>
    <t>国民健康保険料</t>
    <rPh sb="0" eb="2">
      <t>コクミン</t>
    </rPh>
    <rPh sb="2" eb="4">
      <t>ケンコウ</t>
    </rPh>
    <rPh sb="4" eb="6">
      <t>ホケン</t>
    </rPh>
    <rPh sb="6" eb="7">
      <t>リョウ</t>
    </rPh>
    <phoneticPr fontId="4"/>
  </si>
  <si>
    <t>下水道事業特別会計</t>
    <phoneticPr fontId="4"/>
  </si>
  <si>
    <t>税収等</t>
  </si>
  <si>
    <t>介護保険特別会計</t>
    <phoneticPr fontId="4"/>
  </si>
  <si>
    <t>保険料</t>
    <rPh sb="0" eb="2">
      <t>ホケン</t>
    </rPh>
    <rPh sb="2" eb="3">
      <t>リョウ</t>
    </rPh>
    <phoneticPr fontId="4"/>
  </si>
  <si>
    <t>支払基金交付金</t>
    <rPh sb="0" eb="2">
      <t>シハラ</t>
    </rPh>
    <rPh sb="2" eb="4">
      <t>キキン</t>
    </rPh>
    <rPh sb="4" eb="7">
      <t>コウフキン</t>
    </rPh>
    <phoneticPr fontId="4"/>
  </si>
  <si>
    <t>国県等補助金</t>
    <phoneticPr fontId="4"/>
  </si>
  <si>
    <t>後期高齢者医療特別会計</t>
    <phoneticPr fontId="4"/>
  </si>
  <si>
    <t>後期高齢者医療保険料</t>
    <rPh sb="0" eb="2">
      <t>コウキ</t>
    </rPh>
    <rPh sb="2" eb="5">
      <t>コウレイシャ</t>
    </rPh>
    <rPh sb="5" eb="7">
      <t>イリョウ</t>
    </rPh>
    <rPh sb="7" eb="9">
      <t>ホケン</t>
    </rPh>
    <rPh sb="9" eb="10">
      <t>リョウ</t>
    </rPh>
    <phoneticPr fontId="4"/>
  </si>
  <si>
    <t>水道事業特別会計</t>
    <phoneticPr fontId="4"/>
  </si>
  <si>
    <t>資金の明細</t>
  </si>
  <si>
    <t>年度：平成30年度</t>
    <phoneticPr fontId="4"/>
  </si>
  <si>
    <t>会計：全体会計</t>
    <rPh sb="0" eb="2">
      <t>カイケイ</t>
    </rPh>
    <rPh sb="3" eb="5">
      <t>ゼンタイ</t>
    </rPh>
    <rPh sb="5" eb="7">
      <t>カイケイ</t>
    </rPh>
    <phoneticPr fontId="4"/>
  </si>
  <si>
    <t>要求払預金</t>
    <rPh sb="0" eb="3">
      <t>ヨウキュウバラ</t>
    </rPh>
    <rPh sb="3" eb="5">
      <t>ヨキン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</si>
</sst>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,"/>
    <numFmt numFmtId="177" formatCode="#,##0;[Red]\-#,##0;&quot;-&quot;"/>
    <numFmt numFmtId="178" formatCode="#,##0.0;[Red]\-#,##0.0;&quot;-&quot;"/>
    <numFmt numFmtId="179" formatCode="#,##0,;[Red]\-#,##0,;&quot;-&quot;"/>
  </numFmts>
  <fonts count="15" x14ac:knownFonts="1">
    <font>
      <sz val="11"/>
      <color theme="1"/>
      <name val="ＭＳ Ｐゴシック"/>
      <family val="2"/>
      <scheme val="minor"/>
    </font>
    <font>
      <b/>
      <sz val="18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9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11"/>
      <color theme="1"/>
      <name val="メイリオ"/>
      <family val="3"/>
      <charset val="128"/>
    </font>
    <font>
      <b/>
      <sz val="1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</cellStyleXfs>
  <cellXfs count="101">
    <xf numFmtId="0" fontId="0" fillId="0" borderId="0" xfId="0"/>
    <xf numFmtId="3" fontId="0" fillId="0" borderId="0" xfId="0" applyNumberFormat="1" applyFont="1"/>
    <xf numFmtId="3" fontId="3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 applyFont="1" applyAlignment="1">
      <alignment horizontal="right"/>
    </xf>
    <xf numFmtId="3" fontId="3" fillId="2" borderId="1" xfId="0" applyNumberFormat="1" applyFont="1" applyFill="1" applyBorder="1" applyAlignment="1">
      <alignment horizontal="center" vertical="center"/>
    </xf>
    <xf numFmtId="3" fontId="2" fillId="0" borderId="0" xfId="0" applyNumberFormat="1" applyFont="1"/>
    <xf numFmtId="3" fontId="2" fillId="0" borderId="1" xfId="0" applyNumberFormat="1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right" vertical="center"/>
    </xf>
    <xf numFmtId="3" fontId="1" fillId="0" borderId="0" xfId="0" applyNumberFormat="1" applyFont="1" applyAlignment="1">
      <alignment horizontal="center" vertical="center"/>
    </xf>
    <xf numFmtId="3" fontId="2" fillId="0" borderId="1" xfId="0" applyNumberFormat="1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0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right" vertical="center"/>
    </xf>
    <xf numFmtId="178" fontId="2" fillId="0" borderId="1" xfId="0" applyNumberFormat="1" applyFont="1" applyBorder="1" applyAlignment="1">
      <alignment horizontal="right" vertical="center"/>
    </xf>
    <xf numFmtId="3" fontId="2" fillId="3" borderId="1" xfId="0" applyNumberFormat="1" applyFont="1" applyFill="1" applyBorder="1" applyAlignment="1">
      <alignment horizontal="center" vertical="center"/>
    </xf>
    <xf numFmtId="179" fontId="2" fillId="3" borderId="2" xfId="1" applyNumberFormat="1" applyFont="1" applyFill="1" applyBorder="1" applyAlignment="1">
      <alignment horizontal="right" vertical="center"/>
    </xf>
    <xf numFmtId="177" fontId="2" fillId="3" borderId="1" xfId="1" applyNumberFormat="1" applyFont="1" applyFill="1" applyBorder="1" applyAlignment="1">
      <alignment horizontal="right" vertical="center"/>
    </xf>
    <xf numFmtId="10" fontId="2" fillId="0" borderId="1" xfId="2" applyNumberFormat="1" applyFont="1" applyBorder="1" applyAlignment="1">
      <alignment horizontal="right" vertical="center"/>
    </xf>
    <xf numFmtId="176" fontId="2" fillId="3" borderId="1" xfId="0" applyNumberFormat="1" applyFont="1" applyFill="1" applyBorder="1" applyAlignment="1">
      <alignment horizontal="right" vertical="center"/>
    </xf>
    <xf numFmtId="10" fontId="2" fillId="3" borderId="2" xfId="2" applyNumberFormat="1" applyFont="1" applyFill="1" applyBorder="1" applyAlignment="1">
      <alignment horizontal="right" vertical="center"/>
    </xf>
    <xf numFmtId="177" fontId="2" fillId="3" borderId="1" xfId="0" applyNumberFormat="1" applyFont="1" applyFill="1" applyBorder="1" applyAlignment="1">
      <alignment horizontal="right" vertical="center"/>
    </xf>
    <xf numFmtId="3" fontId="1" fillId="0" borderId="0" xfId="0" applyNumberFormat="1" applyFont="1"/>
    <xf numFmtId="3" fontId="2" fillId="0" borderId="0" xfId="0" applyNumberFormat="1" applyFont="1" applyAlignment="1">
      <alignment horizontal="right"/>
    </xf>
    <xf numFmtId="3" fontId="2" fillId="3" borderId="1" xfId="0" applyNumberFormat="1" applyFont="1" applyFill="1" applyBorder="1" applyAlignment="1">
      <alignment horizontal="left" vertical="center"/>
    </xf>
    <xf numFmtId="3" fontId="2" fillId="0" borderId="0" xfId="0" applyNumberFormat="1" applyFont="1" applyFill="1"/>
    <xf numFmtId="176" fontId="2" fillId="3" borderId="1" xfId="0" applyNumberFormat="1" applyFont="1" applyFill="1" applyBorder="1" applyAlignment="1">
      <alignment vertical="center"/>
    </xf>
    <xf numFmtId="177" fontId="2" fillId="0" borderId="1" xfId="0" applyNumberFormat="1" applyFont="1" applyBorder="1" applyAlignment="1">
      <alignment horizontal="left" vertical="center"/>
    </xf>
    <xf numFmtId="177" fontId="2" fillId="3" borderId="1" xfId="0" applyNumberFormat="1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176" fontId="2" fillId="0" borderId="1" xfId="1" applyNumberFormat="1" applyFont="1" applyFill="1" applyBorder="1" applyAlignment="1">
      <alignment vertical="center" shrinkToFit="1"/>
    </xf>
    <xf numFmtId="177" fontId="2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2" fillId="2" borderId="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176" fontId="10" fillId="0" borderId="1" xfId="1" applyNumberFormat="1" applyFont="1" applyBorder="1" applyAlignment="1">
      <alignment horizontal="right" vertical="center"/>
    </xf>
    <xf numFmtId="176" fontId="10" fillId="0" borderId="7" xfId="1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right" vertical="center"/>
    </xf>
    <xf numFmtId="176" fontId="10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 wrapText="1"/>
    </xf>
    <xf numFmtId="176" fontId="9" fillId="0" borderId="7" xfId="0" applyNumberFormat="1" applyFont="1" applyBorder="1" applyAlignment="1">
      <alignment horizontal="right" vertical="center"/>
    </xf>
    <xf numFmtId="176" fontId="9" fillId="0" borderId="1" xfId="1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176" fontId="9" fillId="0" borderId="0" xfId="0" applyNumberFormat="1" applyFont="1"/>
    <xf numFmtId="176" fontId="9" fillId="0" borderId="7" xfId="1" applyNumberFormat="1" applyFont="1" applyBorder="1" applyAlignment="1">
      <alignment horizontal="right" vertical="center"/>
    </xf>
    <xf numFmtId="2" fontId="9" fillId="0" borderId="1" xfId="2" applyNumberFormat="1" applyFont="1" applyBorder="1" applyAlignment="1">
      <alignment horizontal="right" vertical="center"/>
    </xf>
    <xf numFmtId="176" fontId="12" fillId="2" borderId="1" xfId="0" applyNumberFormat="1" applyFont="1" applyFill="1" applyBorder="1" applyAlignment="1">
      <alignment horizontal="center" vertical="center"/>
    </xf>
    <xf numFmtId="38" fontId="9" fillId="0" borderId="1" xfId="1" applyFont="1" applyBorder="1" applyAlignment="1">
      <alignment horizontal="right" vertical="center"/>
    </xf>
    <xf numFmtId="3" fontId="13" fillId="0" borderId="0" xfId="0" applyNumberFormat="1" applyFont="1" applyFill="1"/>
    <xf numFmtId="3" fontId="13" fillId="0" borderId="0" xfId="0" applyNumberFormat="1" applyFont="1" applyAlignment="1">
      <alignment horizontal="right"/>
    </xf>
    <xf numFmtId="3" fontId="2" fillId="2" borderId="1" xfId="0" applyNumberFormat="1" applyFont="1" applyFill="1" applyBorder="1" applyAlignment="1">
      <alignment horizontal="center" vertical="center"/>
    </xf>
    <xf numFmtId="3" fontId="13" fillId="0" borderId="0" xfId="0" applyNumberFormat="1" applyFont="1"/>
    <xf numFmtId="176" fontId="2" fillId="0" borderId="0" xfId="0" applyNumberFormat="1" applyFont="1"/>
    <xf numFmtId="176" fontId="2" fillId="2" borderId="1" xfId="0" applyNumberFormat="1" applyFont="1" applyFill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/>
    </xf>
    <xf numFmtId="176" fontId="2" fillId="2" borderId="1" xfId="0" applyNumberFormat="1" applyFont="1" applyFill="1" applyBorder="1" applyAlignment="1">
      <alignment horizontal="right" vertical="center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vertical="center"/>
    </xf>
    <xf numFmtId="3" fontId="2" fillId="0" borderId="10" xfId="0" applyNumberFormat="1" applyFont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177" fontId="2" fillId="0" borderId="1" xfId="0" applyNumberFormat="1" applyFont="1" applyFill="1" applyBorder="1" applyAlignment="1">
      <alignment vertical="center"/>
    </xf>
    <xf numFmtId="177" fontId="2" fillId="0" borderId="1" xfId="0" applyNumberFormat="1" applyFont="1" applyBorder="1" applyAlignment="1">
      <alignment vertical="center"/>
    </xf>
    <xf numFmtId="3" fontId="2" fillId="0" borderId="10" xfId="0" applyNumberFormat="1" applyFont="1" applyBorder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horizontal="right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vertical="center"/>
    </xf>
    <xf numFmtId="3" fontId="2" fillId="0" borderId="8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8" Type="http://schemas.openxmlformats.org/officeDocument/2006/relationships/worksheet" Target="worksheets/sheet8.xml"/>
<Relationship Id="rId13" Type="http://schemas.openxmlformats.org/officeDocument/2006/relationships/worksheet" Target="worksheets/sheet13.xml"/>
<Relationship Id="rId18" Type="http://schemas.openxmlformats.org/officeDocument/2006/relationships/sharedStrings" Target="sharedStrings.xml"/>
<Relationship Id="rId3" Type="http://schemas.openxmlformats.org/officeDocument/2006/relationships/worksheet" Target="worksheets/sheet3.xml"/>
<Relationship Id="rId7" Type="http://schemas.openxmlformats.org/officeDocument/2006/relationships/worksheet" Target="worksheets/sheet7.xml"/>
<Relationship Id="rId12" Type="http://schemas.openxmlformats.org/officeDocument/2006/relationships/worksheet" Target="worksheets/sheet12.xml"/>
<Relationship Id="rId17" Type="http://schemas.openxmlformats.org/officeDocument/2006/relationships/styles" Target="styles.xml"/>
<Relationship Id="rId2" Type="http://schemas.openxmlformats.org/officeDocument/2006/relationships/worksheet" Target="worksheets/sheet2.xml"/>
<Relationship Id="rId16" Type="http://schemas.openxmlformats.org/officeDocument/2006/relationships/theme" Target="theme/theme1.xml"/>
<Relationship Id="rId1" Type="http://schemas.openxmlformats.org/officeDocument/2006/relationships/worksheet" Target="worksheets/sheet1.xml"/>
<Relationship Id="rId6" Type="http://schemas.openxmlformats.org/officeDocument/2006/relationships/worksheet" Target="worksheets/sheet6.xml"/>
<Relationship Id="rId11" Type="http://schemas.openxmlformats.org/officeDocument/2006/relationships/worksheet" Target="worksheets/sheet11.xml"/>
<Relationship Id="rId5" Type="http://schemas.openxmlformats.org/officeDocument/2006/relationships/worksheet" Target="worksheets/sheet5.xml"/>
<Relationship Id="rId15" Type="http://schemas.openxmlformats.org/officeDocument/2006/relationships/externalLink" Target="externalLinks/externalLink2.xml"/>
<Relationship Id="rId10" Type="http://schemas.openxmlformats.org/officeDocument/2006/relationships/worksheet" Target="worksheets/sheet10.xml"/>
<Relationship Id="rId19" Type="http://schemas.openxmlformats.org/officeDocument/2006/relationships/calcChain" Target="calcChain.xml"/>
<Relationship Id="rId4" Type="http://schemas.openxmlformats.org/officeDocument/2006/relationships/worksheet" Target="worksheets/sheet4.xml"/>
<Relationship Id="rId9" Type="http://schemas.openxmlformats.org/officeDocument/2006/relationships/worksheet" Target="worksheets/sheet9.xml"/>
<Relationship Id="rId14" Type="http://schemas.openxmlformats.org/officeDocument/2006/relationships/externalLink" Target="externalLinks/externalLink1.xml"/>
</Relationships>
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(3)&#36001;&#21209;&#26360;&#39006;&#23436;&#25104;&#21407;&#26696;\02.&#20840;&#20307;&#20250;&#35336;\&#9313;&#38468;&#23646;&#26126;&#32048;&#26360;\&#21315;&#20870;&#21336;&#20301;\1-(1)&#9313;&#26377;&#24418;&#22266;&#23450;&#36039;&#29987;&#12395;&#20418;&#12427;&#34892;&#25919;&#30446;&#30340;&#21029;&#12398;&#26126;&#3204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37096;&#38272;&#22996;&#21729;&#20250;\&#20844;&#20250;&#35336;\51.&#26989;&#21209;&#20316;&#26989;&#12484;&#12540;&#12523;\&#31185;&#30446;&#26126;&#32048;&#20316;&#25104;&#12484;&#12540;&#12523;\&#12304;&#38598;&#35336;&#12527;&#12540;&#12463;&#12471;&#12540;&#12488;&#12305;1.(1)&#9312;&#26377;&#24418;&#22266;&#23450;&#36039;&#29987;&#12398;&#26126;&#32048;(&#20840;&#20307;&#36899;&#3208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有形固定資産に係る行政目的別の明細(出力)"/>
      <sheetName val="有形固定資産に係る行政目的別の明細 (水道・相殺)"/>
      <sheetName val="有形固定資産に係る行政目的別の明細"/>
    </sheetNames>
    <sheetDataSet>
      <sheetData sheetId="0" refreshError="1"/>
      <sheetData sheetId="1" refreshError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方法"/>
      <sheetName val="一般会計等（貼付用）"/>
      <sheetName val="全体会計（貼付用）"/>
      <sheetName val="全体会計（入力用）"/>
      <sheetName val="全体会計（集計）"/>
      <sheetName val="連結会計（入力用）"/>
      <sheetName val="連結会計（集計）"/>
      <sheetName val="精算表BS（貼付用）"/>
      <sheetName val="集計比較（四表形式）"/>
    </sheetNames>
    <sheetDataSet>
      <sheetData sheetId="0" refreshError="1"/>
      <sheetData sheetId="1" refreshError="1"/>
      <sheetData sheetId="2" refreshError="1"/>
      <sheetData sheetId="3">
        <row r="6">
          <cell r="C6" t="str">
            <v>事業用資産</v>
          </cell>
        </row>
        <row r="71">
          <cell r="K71">
            <v>0</v>
          </cell>
        </row>
        <row r="72">
          <cell r="K72">
            <v>0</v>
          </cell>
        </row>
        <row r="73">
          <cell r="K73">
            <v>0</v>
          </cell>
        </row>
        <row r="74">
          <cell r="K74">
            <v>0</v>
          </cell>
        </row>
        <row r="75">
          <cell r="K75">
            <v>0</v>
          </cell>
        </row>
        <row r="76">
          <cell r="K76">
            <v>0</v>
          </cell>
        </row>
        <row r="77">
          <cell r="K77">
            <v>0</v>
          </cell>
        </row>
        <row r="78">
          <cell r="K78">
            <v>0</v>
          </cell>
        </row>
        <row r="79">
          <cell r="K79">
            <v>0</v>
          </cell>
        </row>
        <row r="80">
          <cell r="K80">
            <v>0</v>
          </cell>
        </row>
        <row r="81">
          <cell r="K81">
            <v>0</v>
          </cell>
        </row>
        <row r="82">
          <cell r="K82">
            <v>0</v>
          </cell>
        </row>
        <row r="83">
          <cell r="K83">
            <v>0</v>
          </cell>
        </row>
        <row r="84">
          <cell r="K84">
            <v>0</v>
          </cell>
        </row>
        <row r="85">
          <cell r="K85">
            <v>0</v>
          </cell>
        </row>
        <row r="86">
          <cell r="K86">
            <v>0</v>
          </cell>
        </row>
        <row r="87">
          <cell r="K87">
            <v>0</v>
          </cell>
        </row>
        <row r="88">
          <cell r="K88">
            <v>0</v>
          </cell>
        </row>
        <row r="89">
          <cell r="K89">
            <v>0</v>
          </cell>
        </row>
        <row r="90">
          <cell r="K90">
            <v>0</v>
          </cell>
        </row>
        <row r="91">
          <cell r="K91">
            <v>0</v>
          </cell>
        </row>
        <row r="92">
          <cell r="K92">
            <v>0</v>
          </cell>
        </row>
        <row r="93">
          <cell r="K93">
            <v>0</v>
          </cell>
        </row>
        <row r="94">
          <cell r="K94">
            <v>0</v>
          </cell>
        </row>
        <row r="95">
          <cell r="K95">
            <v>0</v>
          </cell>
        </row>
        <row r="96">
          <cell r="K96">
            <v>0</v>
          </cell>
        </row>
        <row r="97">
          <cell r="K97">
            <v>0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K105">
            <v>0</v>
          </cell>
        </row>
        <row r="106">
          <cell r="K106">
            <v>0</v>
          </cell>
        </row>
        <row r="107">
          <cell r="K107">
            <v>0</v>
          </cell>
        </row>
        <row r="108">
          <cell r="K108">
            <v>0</v>
          </cell>
        </row>
        <row r="109">
          <cell r="K109">
            <v>0</v>
          </cell>
        </row>
      </sheetData>
      <sheetData sheetId="4" refreshError="1"/>
      <sheetData sheetId="5">
        <row r="71">
          <cell r="D71">
            <v>0</v>
          </cell>
          <cell r="E71">
            <v>0</v>
          </cell>
          <cell r="F71">
            <v>0</v>
          </cell>
          <cell r="K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K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K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K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K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K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K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K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K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K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K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K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K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K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K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K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K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K88">
            <v>0</v>
          </cell>
        </row>
        <row r="89">
          <cell r="D89">
            <v>0</v>
          </cell>
          <cell r="E89">
            <v>0</v>
          </cell>
          <cell r="F89">
            <v>0</v>
          </cell>
          <cell r="K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K90">
            <v>0</v>
          </cell>
        </row>
        <row r="91">
          <cell r="D91">
            <v>0</v>
          </cell>
          <cell r="E91">
            <v>0</v>
          </cell>
          <cell r="F91">
            <v>0</v>
          </cell>
          <cell r="K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K92">
            <v>0</v>
          </cell>
        </row>
        <row r="93">
          <cell r="D93">
            <v>0</v>
          </cell>
          <cell r="E93">
            <v>0</v>
          </cell>
          <cell r="F93">
            <v>0</v>
          </cell>
          <cell r="K93">
            <v>0</v>
          </cell>
        </row>
        <row r="94">
          <cell r="D94">
            <v>0</v>
          </cell>
          <cell r="E94">
            <v>0</v>
          </cell>
          <cell r="F94">
            <v>0</v>
          </cell>
          <cell r="K94">
            <v>0</v>
          </cell>
        </row>
        <row r="95">
          <cell r="D95">
            <v>0</v>
          </cell>
          <cell r="E95">
            <v>0</v>
          </cell>
          <cell r="F95">
            <v>0</v>
          </cell>
          <cell r="K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K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K97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K98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K99">
            <v>0</v>
          </cell>
        </row>
        <row r="100">
          <cell r="D100">
            <v>0</v>
          </cell>
          <cell r="E100">
            <v>0</v>
          </cell>
          <cell r="F100">
            <v>0</v>
          </cell>
          <cell r="K100">
            <v>0</v>
          </cell>
        </row>
        <row r="101">
          <cell r="D101">
            <v>0</v>
          </cell>
          <cell r="E101">
            <v>0</v>
          </cell>
          <cell r="F101">
            <v>0</v>
          </cell>
          <cell r="K101">
            <v>0</v>
          </cell>
        </row>
        <row r="102">
          <cell r="D102">
            <v>0</v>
          </cell>
          <cell r="E102">
            <v>0</v>
          </cell>
          <cell r="F102">
            <v>0</v>
          </cell>
          <cell r="K102">
            <v>0</v>
          </cell>
        </row>
        <row r="103">
          <cell r="D103">
            <v>0</v>
          </cell>
          <cell r="E103">
            <v>0</v>
          </cell>
          <cell r="F103">
            <v>0</v>
          </cell>
          <cell r="K103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K104">
            <v>0</v>
          </cell>
        </row>
        <row r="105">
          <cell r="D105">
            <v>0</v>
          </cell>
          <cell r="E105">
            <v>0</v>
          </cell>
          <cell r="F105">
            <v>0</v>
          </cell>
          <cell r="K105">
            <v>0</v>
          </cell>
        </row>
        <row r="106">
          <cell r="D106">
            <v>0</v>
          </cell>
          <cell r="E106">
            <v>0</v>
          </cell>
          <cell r="F106">
            <v>0</v>
          </cell>
          <cell r="K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K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K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K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K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K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K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K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K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K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K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K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K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K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K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K121">
            <v>0</v>
          </cell>
        </row>
      </sheetData>
      <sheetData sheetId="6" refreshError="1"/>
      <sheetData sheetId="7">
        <row r="1">
          <cell r="A1" t="str">
            <v>連結精算表</v>
          </cell>
          <cell r="B1" t="str">
            <v>自治体名：津市</v>
          </cell>
          <cell r="D1" t="str">
            <v>年度：平成29年度</v>
          </cell>
          <cell r="F1" t="str">
            <v>単位：円</v>
          </cell>
        </row>
        <row r="2">
          <cell r="B2" t="str">
            <v>一般会計</v>
          </cell>
          <cell r="C2" t="str">
            <v>土地区画整理事業特別会計</v>
          </cell>
          <cell r="D2" t="str">
            <v>住宅新築資金等貸付事業特別会計</v>
          </cell>
          <cell r="E2" t="str">
            <v>一般会計等（単純合算）</v>
          </cell>
          <cell r="F2" t="str">
            <v>一般会計等相殺</v>
          </cell>
          <cell r="G2" t="str">
            <v>一般会計等</v>
          </cell>
          <cell r="H2" t="str">
            <v>国民健康保険事業特別会計（事業勘定）</v>
          </cell>
          <cell r="I2" t="str">
            <v>国民健康保険事業特別会計（直診勘定）</v>
          </cell>
          <cell r="J2" t="str">
            <v>介護保険事業特別会計</v>
          </cell>
          <cell r="K2" t="str">
            <v>後期高齢者医療事業特別会計</v>
          </cell>
          <cell r="L2" t="str">
            <v>市営浄化槽事業特別会計</v>
          </cell>
          <cell r="M2" t="str">
            <v>共同汚水処理施設事業特別会計</v>
          </cell>
          <cell r="N2" t="str">
            <v>農業集落排水事業特別会計</v>
          </cell>
          <cell r="O2" t="str">
            <v>水道事業会計</v>
          </cell>
          <cell r="P2" t="str">
            <v>工業用水道事業会計</v>
          </cell>
          <cell r="Q2" t="str">
            <v>駐車場事業会計</v>
          </cell>
          <cell r="R2" t="str">
            <v>農業共済事業会計</v>
          </cell>
          <cell r="S2" t="str">
            <v>下水道事業会計</v>
          </cell>
          <cell r="T2" t="str">
            <v>モーターボート競走事業会計</v>
          </cell>
          <cell r="U2" t="str">
            <v>全体会計（単純合算）</v>
          </cell>
          <cell r="V2" t="str">
            <v>全体会計修正</v>
          </cell>
          <cell r="W2" t="str">
            <v>全体会計相殺</v>
          </cell>
          <cell r="X2" t="str">
            <v>全体会計</v>
          </cell>
          <cell r="Y2" t="str">
            <v>三重県市町総合事務組合</v>
          </cell>
          <cell r="Z2" t="str">
            <v>三重地方税管理回収機構</v>
          </cell>
          <cell r="AA2" t="str">
            <v>三重県後期高齢者医療広域連合</v>
          </cell>
          <cell r="AB2" t="str">
            <v>津市土地開発公社</v>
          </cell>
          <cell r="AC2" t="str">
            <v>公益財団法人津市社会教育振興会</v>
          </cell>
          <cell r="AD2" t="str">
            <v>津駅前都市開発株式会社</v>
          </cell>
          <cell r="AE2" t="str">
            <v>株式会社伊勢湾ヘリポート</v>
          </cell>
          <cell r="AF2" t="str">
            <v>株式会社まちづくり津夢時風</v>
          </cell>
          <cell r="AG2" t="str">
            <v>株式会社津センターパレス</v>
          </cell>
          <cell r="AH2" t="str">
            <v>株式会社津サイエンスプラザ</v>
          </cell>
          <cell r="AI2" t="str">
            <v>青山高原保健休養地管理株式会社</v>
          </cell>
          <cell r="AJ2" t="str">
            <v>社会福祉法人津市社会福祉事業団</v>
          </cell>
          <cell r="AK2" t="str">
            <v>社会福祉法人津市社会福祉協議会</v>
          </cell>
          <cell r="AL2" t="str">
            <v>連結会計（単純合算）</v>
          </cell>
          <cell r="AM2" t="str">
            <v>連結会計修正</v>
          </cell>
          <cell r="AN2" t="str">
            <v>連結会計相殺</v>
          </cell>
          <cell r="AO2" t="str">
            <v>連結会計</v>
          </cell>
        </row>
        <row r="3">
          <cell r="A3" t="str">
            <v>【資産の部】</v>
          </cell>
        </row>
        <row r="4">
          <cell r="A4" t="str">
            <v xml:space="preserve">  固定資産</v>
          </cell>
          <cell r="B4">
            <v>564673280948</v>
          </cell>
          <cell r="C4">
            <v>1901611155</v>
          </cell>
          <cell r="D4">
            <v>673302029</v>
          </cell>
          <cell r="E4">
            <v>567248194132</v>
          </cell>
          <cell r="F4" t="str">
            <v>-</v>
          </cell>
          <cell r="G4">
            <v>567248194132</v>
          </cell>
          <cell r="H4">
            <v>1314447000</v>
          </cell>
          <cell r="I4">
            <v>19149955</v>
          </cell>
          <cell r="J4">
            <v>1703170074</v>
          </cell>
          <cell r="K4">
            <v>8490801</v>
          </cell>
          <cell r="L4">
            <v>685124394</v>
          </cell>
          <cell r="M4">
            <v>608674400</v>
          </cell>
          <cell r="N4">
            <v>5601846025</v>
          </cell>
          <cell r="O4">
            <v>47069659703</v>
          </cell>
          <cell r="P4">
            <v>55360816</v>
          </cell>
          <cell r="Q4">
            <v>2177606822</v>
          </cell>
          <cell r="R4" t="str">
            <v>-</v>
          </cell>
          <cell r="S4">
            <v>177258673784</v>
          </cell>
          <cell r="T4">
            <v>12016420789</v>
          </cell>
          <cell r="U4">
            <v>815766818695</v>
          </cell>
          <cell r="V4" t="str">
            <v>-</v>
          </cell>
          <cell r="W4">
            <v>-6777479392</v>
          </cell>
          <cell r="X4">
            <v>808989339303</v>
          </cell>
          <cell r="Y4">
            <v>139154794</v>
          </cell>
          <cell r="Z4">
            <v>600995</v>
          </cell>
          <cell r="AA4">
            <v>511753387</v>
          </cell>
          <cell r="AB4">
            <v>1050864694</v>
          </cell>
          <cell r="AC4">
            <v>127536764</v>
          </cell>
          <cell r="AD4">
            <v>3258266721</v>
          </cell>
          <cell r="AE4">
            <v>84423</v>
          </cell>
          <cell r="AF4">
            <v>75600</v>
          </cell>
          <cell r="AG4">
            <v>2697936055</v>
          </cell>
          <cell r="AH4">
            <v>1326694503</v>
          </cell>
          <cell r="AI4">
            <v>11594050</v>
          </cell>
          <cell r="AJ4">
            <v>875319820</v>
          </cell>
          <cell r="AK4">
            <v>2160446604</v>
          </cell>
          <cell r="AL4">
            <v>821149667713</v>
          </cell>
          <cell r="AM4">
            <v>809218544</v>
          </cell>
          <cell r="AN4">
            <v>-1713822000</v>
          </cell>
          <cell r="AO4">
            <v>820245064257</v>
          </cell>
        </row>
        <row r="5">
          <cell r="A5" t="str">
            <v xml:space="preserve">    有形固定資産</v>
          </cell>
          <cell r="B5">
            <v>548935774210</v>
          </cell>
          <cell r="C5">
            <v>1901611155</v>
          </cell>
          <cell r="D5" t="str">
            <v>-</v>
          </cell>
          <cell r="E5">
            <v>550837385365</v>
          </cell>
          <cell r="F5" t="str">
            <v>-</v>
          </cell>
          <cell r="G5">
            <v>550837385365</v>
          </cell>
          <cell r="H5">
            <v>2</v>
          </cell>
          <cell r="I5">
            <v>19149955</v>
          </cell>
          <cell r="J5" t="str">
            <v>-</v>
          </cell>
          <cell r="K5" t="str">
            <v>-</v>
          </cell>
          <cell r="L5">
            <v>663449434</v>
          </cell>
          <cell r="M5">
            <v>608674400</v>
          </cell>
          <cell r="N5">
            <v>5593869395</v>
          </cell>
          <cell r="O5">
            <v>46664751911</v>
          </cell>
          <cell r="P5">
            <v>55360816</v>
          </cell>
          <cell r="Q5">
            <v>2177606822</v>
          </cell>
          <cell r="R5" t="str">
            <v>-</v>
          </cell>
          <cell r="S5">
            <v>163316926159</v>
          </cell>
          <cell r="T5">
            <v>9579580267</v>
          </cell>
          <cell r="U5">
            <v>779516754526</v>
          </cell>
          <cell r="V5" t="str">
            <v>-</v>
          </cell>
          <cell r="W5" t="str">
            <v>-</v>
          </cell>
          <cell r="X5">
            <v>779516754526</v>
          </cell>
          <cell r="Y5">
            <v>134393257</v>
          </cell>
          <cell r="Z5">
            <v>600995</v>
          </cell>
          <cell r="AA5" t="str">
            <v>-</v>
          </cell>
          <cell r="AB5">
            <v>1050864694</v>
          </cell>
          <cell r="AC5">
            <v>114236764</v>
          </cell>
          <cell r="AD5">
            <v>2913888053</v>
          </cell>
          <cell r="AE5">
            <v>9439</v>
          </cell>
          <cell r="AF5" t="str">
            <v>-</v>
          </cell>
          <cell r="AG5">
            <v>2658334415</v>
          </cell>
          <cell r="AH5">
            <v>358619556</v>
          </cell>
          <cell r="AI5">
            <v>10239273</v>
          </cell>
          <cell r="AJ5">
            <v>570813683</v>
          </cell>
          <cell r="AK5">
            <v>16510679</v>
          </cell>
          <cell r="AL5">
            <v>787345265334</v>
          </cell>
          <cell r="AM5">
            <v>809218544</v>
          </cell>
          <cell r="AN5" t="str">
            <v>-</v>
          </cell>
          <cell r="AO5">
            <v>788154483878</v>
          </cell>
        </row>
        <row r="6">
          <cell r="A6" t="str">
            <v xml:space="preserve">      事業用資産</v>
          </cell>
          <cell r="B6">
            <v>183601640511</v>
          </cell>
          <cell r="C6">
            <v>71062539</v>
          </cell>
          <cell r="D6" t="str">
            <v>-</v>
          </cell>
          <cell r="E6">
            <v>183672703050</v>
          </cell>
          <cell r="F6" t="str">
            <v>-</v>
          </cell>
          <cell r="G6">
            <v>183672703050</v>
          </cell>
          <cell r="H6" t="str">
            <v>-</v>
          </cell>
          <cell r="I6">
            <v>11324880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  <cell r="P6" t="str">
            <v>-</v>
          </cell>
          <cell r="Q6">
            <v>2137758109</v>
          </cell>
          <cell r="R6" t="str">
            <v>-</v>
          </cell>
          <cell r="S6" t="str">
            <v>-</v>
          </cell>
          <cell r="T6">
            <v>8811045840</v>
          </cell>
          <cell r="U6">
            <v>194632831879</v>
          </cell>
          <cell r="V6" t="str">
            <v>-</v>
          </cell>
          <cell r="W6" t="str">
            <v>-</v>
          </cell>
          <cell r="X6">
            <v>194632831879</v>
          </cell>
          <cell r="Y6">
            <v>49374842</v>
          </cell>
          <cell r="Z6" t="str">
            <v>-</v>
          </cell>
          <cell r="AA6" t="str">
            <v>-</v>
          </cell>
          <cell r="AB6">
            <v>1050739206</v>
          </cell>
          <cell r="AC6">
            <v>107384580</v>
          </cell>
          <cell r="AD6">
            <v>2900750660</v>
          </cell>
          <cell r="AE6" t="str">
            <v>-</v>
          </cell>
          <cell r="AF6" t="str">
            <v>-</v>
          </cell>
          <cell r="AG6">
            <v>2652944377</v>
          </cell>
          <cell r="AH6">
            <v>353550461</v>
          </cell>
          <cell r="AI6">
            <v>10011600</v>
          </cell>
          <cell r="AJ6">
            <v>534324917</v>
          </cell>
          <cell r="AK6" t="str">
            <v>-</v>
          </cell>
          <cell r="AL6">
            <v>202291912522</v>
          </cell>
          <cell r="AM6">
            <v>809218544</v>
          </cell>
          <cell r="AN6" t="str">
            <v>-</v>
          </cell>
          <cell r="AO6">
            <v>203101131066</v>
          </cell>
        </row>
        <row r="7">
          <cell r="A7" t="str">
            <v xml:space="preserve">        土地</v>
          </cell>
          <cell r="B7">
            <v>65809168851</v>
          </cell>
          <cell r="C7">
            <v>62204158</v>
          </cell>
          <cell r="D7" t="str">
            <v>-</v>
          </cell>
          <cell r="E7">
            <v>65871373009</v>
          </cell>
          <cell r="F7" t="str">
            <v>-</v>
          </cell>
          <cell r="G7">
            <v>65871373009</v>
          </cell>
          <cell r="H7" t="str">
            <v>-</v>
          </cell>
          <cell r="I7" t="str">
            <v>-</v>
          </cell>
          <cell r="J7" t="str">
            <v>-</v>
          </cell>
          <cell r="K7" t="str">
            <v>-</v>
          </cell>
          <cell r="L7" t="str">
            <v>-</v>
          </cell>
          <cell r="M7" t="str">
            <v>-</v>
          </cell>
          <cell r="N7" t="str">
            <v>-</v>
          </cell>
          <cell r="O7" t="str">
            <v>-</v>
          </cell>
          <cell r="P7" t="str">
            <v>-</v>
          </cell>
          <cell r="Q7">
            <v>1341894151</v>
          </cell>
          <cell r="R7" t="str">
            <v>-</v>
          </cell>
          <cell r="S7" t="str">
            <v>-</v>
          </cell>
          <cell r="T7">
            <v>1498940103</v>
          </cell>
          <cell r="U7">
            <v>68712207263</v>
          </cell>
          <cell r="V7" t="str">
            <v>-</v>
          </cell>
          <cell r="W7" t="str">
            <v>-</v>
          </cell>
          <cell r="X7">
            <v>68712207263</v>
          </cell>
          <cell r="Y7">
            <v>16614820</v>
          </cell>
          <cell r="Z7" t="str">
            <v>-</v>
          </cell>
          <cell r="AA7" t="str">
            <v>-</v>
          </cell>
          <cell r="AB7">
            <v>1050739206</v>
          </cell>
          <cell r="AC7" t="str">
            <v>-</v>
          </cell>
          <cell r="AD7">
            <v>900447200</v>
          </cell>
          <cell r="AE7" t="str">
            <v>-</v>
          </cell>
          <cell r="AF7" t="str">
            <v>-</v>
          </cell>
          <cell r="AG7">
            <v>1800367012</v>
          </cell>
          <cell r="AH7" t="str">
            <v>-</v>
          </cell>
          <cell r="AI7">
            <v>9413700</v>
          </cell>
          <cell r="AJ7">
            <v>63473604</v>
          </cell>
          <cell r="AK7" t="str">
            <v>-</v>
          </cell>
          <cell r="AL7">
            <v>72553262805</v>
          </cell>
          <cell r="AM7">
            <v>809218544</v>
          </cell>
          <cell r="AN7" t="str">
            <v>-</v>
          </cell>
          <cell r="AO7">
            <v>73362481349</v>
          </cell>
        </row>
        <row r="8">
          <cell r="A8" t="str">
            <v xml:space="preserve">        立木竹</v>
          </cell>
          <cell r="B8">
            <v>2570880000</v>
          </cell>
          <cell r="C8" t="str">
            <v>-</v>
          </cell>
          <cell r="D8" t="str">
            <v>-</v>
          </cell>
          <cell r="E8">
            <v>2570880000</v>
          </cell>
          <cell r="F8" t="str">
            <v>-</v>
          </cell>
          <cell r="G8">
            <v>2570880000</v>
          </cell>
          <cell r="H8" t="str">
            <v>-</v>
          </cell>
          <cell r="I8" t="str">
            <v>-</v>
          </cell>
          <cell r="J8" t="str">
            <v>-</v>
          </cell>
          <cell r="K8" t="str">
            <v>-</v>
          </cell>
          <cell r="L8" t="str">
            <v>-</v>
          </cell>
          <cell r="M8" t="str">
            <v>-</v>
          </cell>
          <cell r="N8" t="str">
            <v>-</v>
          </cell>
          <cell r="O8" t="str">
            <v>-</v>
          </cell>
          <cell r="P8" t="str">
            <v>-</v>
          </cell>
          <cell r="Q8" t="str">
            <v>-</v>
          </cell>
          <cell r="R8" t="str">
            <v>-</v>
          </cell>
          <cell r="S8" t="str">
            <v>-</v>
          </cell>
          <cell r="T8" t="str">
            <v>-</v>
          </cell>
          <cell r="U8">
            <v>2570880000</v>
          </cell>
          <cell r="V8" t="str">
            <v>-</v>
          </cell>
          <cell r="W8" t="str">
            <v>-</v>
          </cell>
          <cell r="X8">
            <v>2570880000</v>
          </cell>
          <cell r="Y8" t="str">
            <v>-</v>
          </cell>
          <cell r="Z8" t="str">
            <v>-</v>
          </cell>
          <cell r="AA8" t="str">
            <v>-</v>
          </cell>
          <cell r="AB8" t="str">
            <v>-</v>
          </cell>
          <cell r="AC8" t="str">
            <v>-</v>
          </cell>
          <cell r="AD8" t="str">
            <v>-</v>
          </cell>
          <cell r="AE8" t="str">
            <v>-</v>
          </cell>
          <cell r="AF8" t="str">
            <v>-</v>
          </cell>
          <cell r="AG8" t="str">
            <v>-</v>
          </cell>
          <cell r="AH8" t="str">
            <v>-</v>
          </cell>
          <cell r="AI8" t="str">
            <v>-</v>
          </cell>
          <cell r="AJ8" t="str">
            <v>-</v>
          </cell>
          <cell r="AK8" t="str">
            <v>-</v>
          </cell>
          <cell r="AL8">
            <v>2570880000</v>
          </cell>
          <cell r="AM8" t="str">
            <v>-</v>
          </cell>
          <cell r="AN8" t="str">
            <v>-</v>
          </cell>
          <cell r="AO8">
            <v>2570880000</v>
          </cell>
        </row>
        <row r="9">
          <cell r="A9" t="str">
            <v xml:space="preserve">        建物</v>
          </cell>
          <cell r="B9">
            <v>241153182245</v>
          </cell>
          <cell r="C9">
            <v>24080000</v>
          </cell>
          <cell r="D9" t="str">
            <v>-</v>
          </cell>
          <cell r="E9">
            <v>241177262245</v>
          </cell>
          <cell r="F9" t="str">
            <v>-</v>
          </cell>
          <cell r="G9">
            <v>241177262245</v>
          </cell>
          <cell r="H9" t="str">
            <v>-</v>
          </cell>
          <cell r="I9">
            <v>11556000</v>
          </cell>
          <cell r="J9" t="str">
            <v>-</v>
          </cell>
          <cell r="K9" t="str">
            <v>-</v>
          </cell>
          <cell r="L9" t="str">
            <v>-</v>
          </cell>
          <cell r="M9" t="str">
            <v>-</v>
          </cell>
          <cell r="N9" t="str">
            <v>-</v>
          </cell>
          <cell r="O9" t="str">
            <v>-</v>
          </cell>
          <cell r="P9" t="str">
            <v>-</v>
          </cell>
          <cell r="Q9">
            <v>1431438549</v>
          </cell>
          <cell r="R9" t="str">
            <v>-</v>
          </cell>
          <cell r="S9" t="str">
            <v>-</v>
          </cell>
          <cell r="T9">
            <v>7728055818</v>
          </cell>
          <cell r="U9">
            <v>250348312612</v>
          </cell>
          <cell r="V9" t="str">
            <v>-</v>
          </cell>
          <cell r="W9" t="str">
            <v>-</v>
          </cell>
          <cell r="X9">
            <v>250348312612</v>
          </cell>
          <cell r="Y9">
            <v>65074621</v>
          </cell>
          <cell r="Z9" t="str">
            <v>-</v>
          </cell>
          <cell r="AA9" t="str">
            <v>-</v>
          </cell>
          <cell r="AB9" t="str">
            <v>-</v>
          </cell>
          <cell r="AC9">
            <v>355531044</v>
          </cell>
          <cell r="AD9">
            <v>5941082552</v>
          </cell>
          <cell r="AE9" t="str">
            <v>-</v>
          </cell>
          <cell r="AF9" t="str">
            <v>-</v>
          </cell>
          <cell r="AG9">
            <v>3369515246</v>
          </cell>
          <cell r="AH9">
            <v>617872113</v>
          </cell>
          <cell r="AI9">
            <v>13070093</v>
          </cell>
          <cell r="AJ9">
            <v>440462864</v>
          </cell>
          <cell r="AK9" t="str">
            <v>-</v>
          </cell>
          <cell r="AL9">
            <v>261150921145</v>
          </cell>
          <cell r="AM9" t="str">
            <v>-</v>
          </cell>
          <cell r="AN9" t="str">
            <v>-</v>
          </cell>
          <cell r="AO9">
            <v>261150921145</v>
          </cell>
        </row>
        <row r="10">
          <cell r="A10" t="str">
            <v xml:space="preserve">        建物減価償却累計額</v>
          </cell>
          <cell r="B10">
            <v>-132289413246</v>
          </cell>
          <cell r="C10">
            <v>-15221619</v>
          </cell>
          <cell r="D10" t="str">
            <v>-</v>
          </cell>
          <cell r="E10">
            <v>-132304634865</v>
          </cell>
          <cell r="F10" t="str">
            <v>-</v>
          </cell>
          <cell r="G10">
            <v>-132304634865</v>
          </cell>
          <cell r="H10" t="str">
            <v>-</v>
          </cell>
          <cell r="I10">
            <v>-231120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-</v>
          </cell>
          <cell r="N10" t="str">
            <v>-</v>
          </cell>
          <cell r="O10" t="str">
            <v>-</v>
          </cell>
          <cell r="P10" t="str">
            <v>-</v>
          </cell>
          <cell r="Q10">
            <v>-635628101</v>
          </cell>
          <cell r="R10" t="str">
            <v>-</v>
          </cell>
          <cell r="S10" t="str">
            <v>-</v>
          </cell>
          <cell r="T10">
            <v>-452748585</v>
          </cell>
          <cell r="U10">
            <v>-133393242671</v>
          </cell>
          <cell r="V10" t="str">
            <v>-</v>
          </cell>
          <cell r="W10" t="str">
            <v>-</v>
          </cell>
          <cell r="X10">
            <v>-133393242671</v>
          </cell>
          <cell r="Y10">
            <v>-36284189</v>
          </cell>
          <cell r="Z10" t="str">
            <v>-</v>
          </cell>
          <cell r="AA10" t="str">
            <v>-</v>
          </cell>
          <cell r="AB10" t="str">
            <v>-</v>
          </cell>
          <cell r="AC10">
            <v>-249778989</v>
          </cell>
          <cell r="AD10">
            <v>-3941572478</v>
          </cell>
          <cell r="AE10" t="str">
            <v>-</v>
          </cell>
          <cell r="AF10" t="str">
            <v>-</v>
          </cell>
          <cell r="AG10">
            <v>-2518155509</v>
          </cell>
          <cell r="AH10">
            <v>-269503541</v>
          </cell>
          <cell r="AI10">
            <v>-12472193</v>
          </cell>
          <cell r="AJ10">
            <v>-1601643</v>
          </cell>
          <cell r="AK10" t="str">
            <v>-</v>
          </cell>
          <cell r="AL10">
            <v>-140422611213</v>
          </cell>
          <cell r="AM10" t="str">
            <v>-</v>
          </cell>
          <cell r="AN10" t="str">
            <v>-</v>
          </cell>
          <cell r="AO10">
            <v>-140422611213</v>
          </cell>
        </row>
        <row r="11">
          <cell r="A11" t="str">
            <v xml:space="preserve">        工作物</v>
          </cell>
          <cell r="B11">
            <v>28132584229</v>
          </cell>
          <cell r="C11" t="str">
            <v>-</v>
          </cell>
          <cell r="D11" t="str">
            <v>-</v>
          </cell>
          <cell r="E11">
            <v>28132584229</v>
          </cell>
          <cell r="F11" t="str">
            <v>-</v>
          </cell>
          <cell r="G11">
            <v>28132584229</v>
          </cell>
          <cell r="H11" t="str">
            <v>-</v>
          </cell>
          <cell r="I11" t="str">
            <v>-</v>
          </cell>
          <cell r="J11" t="str">
            <v>-</v>
          </cell>
          <cell r="K11" t="str">
            <v>-</v>
          </cell>
          <cell r="L11" t="str">
            <v>-</v>
          </cell>
          <cell r="M11" t="str">
            <v>-</v>
          </cell>
          <cell r="N11" t="str">
            <v>-</v>
          </cell>
          <cell r="O11" t="str">
            <v>-</v>
          </cell>
          <cell r="P11" t="str">
            <v>-</v>
          </cell>
          <cell r="Q11">
            <v>1070200</v>
          </cell>
          <cell r="R11" t="str">
            <v>-</v>
          </cell>
          <cell r="S11" t="str">
            <v>-</v>
          </cell>
          <cell r="T11">
            <v>34987938</v>
          </cell>
          <cell r="U11">
            <v>28168642367</v>
          </cell>
          <cell r="V11" t="str">
            <v>-</v>
          </cell>
          <cell r="W11" t="str">
            <v>-</v>
          </cell>
          <cell r="X11">
            <v>28168642367</v>
          </cell>
          <cell r="Y11">
            <v>5978298</v>
          </cell>
          <cell r="Z11" t="str">
            <v>-</v>
          </cell>
          <cell r="AA11" t="str">
            <v>-</v>
          </cell>
          <cell r="AB11" t="str">
            <v>-</v>
          </cell>
          <cell r="AC11">
            <v>5685000</v>
          </cell>
          <cell r="AD11">
            <v>1549580</v>
          </cell>
          <cell r="AE11" t="str">
            <v>-</v>
          </cell>
          <cell r="AF11" t="str">
            <v>-</v>
          </cell>
          <cell r="AG11">
            <v>13009266</v>
          </cell>
          <cell r="AH11">
            <v>61628463</v>
          </cell>
          <cell r="AI11" t="str">
            <v>-</v>
          </cell>
          <cell r="AJ11">
            <v>32062755</v>
          </cell>
          <cell r="AK11" t="str">
            <v>-</v>
          </cell>
          <cell r="AL11">
            <v>28288555729</v>
          </cell>
          <cell r="AM11" t="str">
            <v>-</v>
          </cell>
          <cell r="AN11" t="str">
            <v>-</v>
          </cell>
          <cell r="AO11">
            <v>28288555729</v>
          </cell>
        </row>
        <row r="12">
          <cell r="A12" t="str">
            <v xml:space="preserve">        工作物減価償却累計額</v>
          </cell>
          <cell r="B12">
            <v>-22897870043</v>
          </cell>
          <cell r="C12" t="str">
            <v>-</v>
          </cell>
          <cell r="D12" t="str">
            <v>-</v>
          </cell>
          <cell r="E12">
            <v>-22897870043</v>
          </cell>
          <cell r="F12" t="str">
            <v>-</v>
          </cell>
          <cell r="G12">
            <v>-22897870043</v>
          </cell>
          <cell r="H12" t="str">
            <v>-</v>
          </cell>
          <cell r="I12" t="str">
            <v>-</v>
          </cell>
          <cell r="J12" t="str">
            <v>-</v>
          </cell>
          <cell r="K12" t="str">
            <v>-</v>
          </cell>
          <cell r="L12" t="str">
            <v>-</v>
          </cell>
          <cell r="M12" t="str">
            <v>-</v>
          </cell>
          <cell r="N12" t="str">
            <v>-</v>
          </cell>
          <cell r="O12" t="str">
            <v>-</v>
          </cell>
          <cell r="P12" t="str">
            <v>-</v>
          </cell>
          <cell r="Q12">
            <v>-1016690</v>
          </cell>
          <cell r="R12" t="str">
            <v>-</v>
          </cell>
          <cell r="S12" t="str">
            <v>-</v>
          </cell>
          <cell r="T12">
            <v>-1756815</v>
          </cell>
          <cell r="U12">
            <v>-22900643548</v>
          </cell>
          <cell r="V12" t="str">
            <v>-</v>
          </cell>
          <cell r="W12" t="str">
            <v>-</v>
          </cell>
          <cell r="X12">
            <v>-22900643548</v>
          </cell>
          <cell r="Y12">
            <v>-2008708</v>
          </cell>
          <cell r="Z12" t="str">
            <v>-</v>
          </cell>
          <cell r="AA12" t="str">
            <v>-</v>
          </cell>
          <cell r="AB12" t="str">
            <v>-</v>
          </cell>
          <cell r="AC12">
            <v>-4052475</v>
          </cell>
          <cell r="AD12">
            <v>-756194</v>
          </cell>
          <cell r="AE12" t="str">
            <v>-</v>
          </cell>
          <cell r="AF12" t="str">
            <v>-</v>
          </cell>
          <cell r="AG12">
            <v>-11791638</v>
          </cell>
          <cell r="AH12">
            <v>-56446574</v>
          </cell>
          <cell r="AI12" t="str">
            <v>-</v>
          </cell>
          <cell r="AJ12">
            <v>-72663</v>
          </cell>
          <cell r="AK12" t="str">
            <v>-</v>
          </cell>
          <cell r="AL12">
            <v>-22975771800</v>
          </cell>
          <cell r="AM12" t="str">
            <v>-</v>
          </cell>
          <cell r="AN12" t="str">
            <v>-</v>
          </cell>
          <cell r="AO12">
            <v>-22975771800</v>
          </cell>
        </row>
        <row r="13">
          <cell r="A13" t="str">
            <v xml:space="preserve">        船舶</v>
          </cell>
          <cell r="B13">
            <v>911720268</v>
          </cell>
          <cell r="C13" t="str">
            <v>-</v>
          </cell>
          <cell r="D13" t="str">
            <v>-</v>
          </cell>
          <cell r="E13">
            <v>911720268</v>
          </cell>
          <cell r="F13" t="str">
            <v>-</v>
          </cell>
          <cell r="G13">
            <v>911720268</v>
          </cell>
          <cell r="H13" t="str">
            <v>-</v>
          </cell>
          <cell r="I13" t="str">
            <v>-</v>
          </cell>
          <cell r="J13" t="str">
            <v>-</v>
          </cell>
          <cell r="K13" t="str">
            <v>-</v>
          </cell>
          <cell r="L13" t="str">
            <v>-</v>
          </cell>
          <cell r="M13" t="str">
            <v>-</v>
          </cell>
          <cell r="N13" t="str">
            <v>-</v>
          </cell>
          <cell r="O13" t="str">
            <v>-</v>
          </cell>
          <cell r="P13" t="str">
            <v>-</v>
          </cell>
          <cell r="Q13" t="str">
            <v>-</v>
          </cell>
          <cell r="R13" t="str">
            <v>-</v>
          </cell>
          <cell r="S13" t="str">
            <v>-</v>
          </cell>
          <cell r="T13">
            <v>5094075</v>
          </cell>
          <cell r="U13">
            <v>916814343</v>
          </cell>
          <cell r="V13" t="str">
            <v>-</v>
          </cell>
          <cell r="W13" t="str">
            <v>-</v>
          </cell>
          <cell r="X13">
            <v>916814343</v>
          </cell>
          <cell r="Y13" t="str">
            <v>-</v>
          </cell>
          <cell r="Z13" t="str">
            <v>-</v>
          </cell>
          <cell r="AA13" t="str">
            <v>-</v>
          </cell>
          <cell r="AB13" t="str">
            <v>-</v>
          </cell>
          <cell r="AC13" t="str">
            <v>-</v>
          </cell>
          <cell r="AD13" t="str">
            <v>-</v>
          </cell>
          <cell r="AE13" t="str">
            <v>-</v>
          </cell>
          <cell r="AF13" t="str">
            <v>-</v>
          </cell>
          <cell r="AG13" t="str">
            <v>-</v>
          </cell>
          <cell r="AH13" t="str">
            <v>-</v>
          </cell>
          <cell r="AI13" t="str">
            <v>-</v>
          </cell>
          <cell r="AJ13" t="str">
            <v>-</v>
          </cell>
          <cell r="AK13" t="str">
            <v>-</v>
          </cell>
          <cell r="AL13">
            <v>916814343</v>
          </cell>
          <cell r="AM13" t="str">
            <v>-</v>
          </cell>
          <cell r="AN13" t="str">
            <v>-</v>
          </cell>
          <cell r="AO13">
            <v>916814343</v>
          </cell>
        </row>
        <row r="14">
          <cell r="A14" t="str">
            <v xml:space="preserve">        船舶減価償却累計額</v>
          </cell>
          <cell r="B14">
            <v>-911720266</v>
          </cell>
          <cell r="C14" t="str">
            <v>-</v>
          </cell>
          <cell r="D14" t="str">
            <v>-</v>
          </cell>
          <cell r="E14">
            <v>-911720266</v>
          </cell>
          <cell r="F14" t="str">
            <v>-</v>
          </cell>
          <cell r="G14">
            <v>-911720266</v>
          </cell>
          <cell r="H14" t="str">
            <v>-</v>
          </cell>
          <cell r="I14" t="str">
            <v>-</v>
          </cell>
          <cell r="J14" t="str">
            <v>-</v>
          </cell>
          <cell r="K14" t="str">
            <v>-</v>
          </cell>
          <cell r="L14" t="str">
            <v>-</v>
          </cell>
          <cell r="M14" t="str">
            <v>-</v>
          </cell>
          <cell r="N14" t="str">
            <v>-</v>
          </cell>
          <cell r="O14" t="str">
            <v>-</v>
          </cell>
          <cell r="P14" t="str">
            <v>-</v>
          </cell>
          <cell r="Q14" t="str">
            <v>-</v>
          </cell>
          <cell r="R14" t="str">
            <v>-</v>
          </cell>
          <cell r="S14" t="str">
            <v>-</v>
          </cell>
          <cell r="T14">
            <v>-1526694</v>
          </cell>
          <cell r="U14">
            <v>-913246960</v>
          </cell>
          <cell r="V14" t="str">
            <v>-</v>
          </cell>
          <cell r="W14" t="str">
            <v>-</v>
          </cell>
          <cell r="X14">
            <v>-913246960</v>
          </cell>
          <cell r="Y14" t="str">
            <v>-</v>
          </cell>
          <cell r="Z14" t="str">
            <v>-</v>
          </cell>
          <cell r="AA14" t="str">
            <v>-</v>
          </cell>
          <cell r="AB14" t="str">
            <v>-</v>
          </cell>
          <cell r="AC14" t="str">
            <v>-</v>
          </cell>
          <cell r="AD14" t="str">
            <v>-</v>
          </cell>
          <cell r="AE14" t="str">
            <v>-</v>
          </cell>
          <cell r="AF14" t="str">
            <v>-</v>
          </cell>
          <cell r="AG14" t="str">
            <v>-</v>
          </cell>
          <cell r="AH14" t="str">
            <v>-</v>
          </cell>
          <cell r="AI14" t="str">
            <v>-</v>
          </cell>
          <cell r="AJ14" t="str">
            <v>-</v>
          </cell>
          <cell r="AK14" t="str">
            <v>-</v>
          </cell>
          <cell r="AL14">
            <v>-913246960</v>
          </cell>
          <cell r="AM14" t="str">
            <v>-</v>
          </cell>
          <cell r="AN14" t="str">
            <v>-</v>
          </cell>
          <cell r="AO14">
            <v>-913246960</v>
          </cell>
        </row>
        <row r="15">
          <cell r="A15" t="str">
            <v xml:space="preserve">        浮標等</v>
          </cell>
          <cell r="B15" t="str">
            <v>-</v>
          </cell>
          <cell r="C15" t="str">
            <v>-</v>
          </cell>
          <cell r="D15" t="str">
            <v>-</v>
          </cell>
          <cell r="E15" t="str">
            <v>-</v>
          </cell>
          <cell r="F15" t="str">
            <v>-</v>
          </cell>
          <cell r="G15" t="str">
            <v>-</v>
          </cell>
          <cell r="H15" t="str">
            <v>-</v>
          </cell>
          <cell r="I15" t="str">
            <v>-</v>
          </cell>
          <cell r="J15" t="str">
            <v>-</v>
          </cell>
          <cell r="K15" t="str">
            <v>-</v>
          </cell>
          <cell r="L15" t="str">
            <v>-</v>
          </cell>
          <cell r="M15" t="str">
            <v>-</v>
          </cell>
          <cell r="N15" t="str">
            <v>-</v>
          </cell>
          <cell r="O15" t="str">
            <v>-</v>
          </cell>
          <cell r="P15" t="str">
            <v>-</v>
          </cell>
          <cell r="Q15" t="str">
            <v>-</v>
          </cell>
          <cell r="R15" t="str">
            <v>-</v>
          </cell>
          <cell r="S15" t="str">
            <v>-</v>
          </cell>
          <cell r="T15" t="str">
            <v>-</v>
          </cell>
          <cell r="U15" t="str">
            <v>-</v>
          </cell>
          <cell r="V15" t="str">
            <v>-</v>
          </cell>
          <cell r="W15" t="str">
            <v>-</v>
          </cell>
          <cell r="X15" t="str">
            <v>-</v>
          </cell>
          <cell r="Y15" t="str">
            <v>-</v>
          </cell>
          <cell r="Z15" t="str">
            <v>-</v>
          </cell>
          <cell r="AA15" t="str">
            <v>-</v>
          </cell>
          <cell r="AB15" t="str">
            <v>-</v>
          </cell>
          <cell r="AC15" t="str">
            <v>-</v>
          </cell>
          <cell r="AD15" t="str">
            <v>-</v>
          </cell>
          <cell r="AE15" t="str">
            <v>-</v>
          </cell>
          <cell r="AF15" t="str">
            <v>-</v>
          </cell>
          <cell r="AG15" t="str">
            <v>-</v>
          </cell>
          <cell r="AH15" t="str">
            <v>-</v>
          </cell>
          <cell r="AI15" t="str">
            <v>-</v>
          </cell>
          <cell r="AJ15" t="str">
            <v>-</v>
          </cell>
          <cell r="AK15" t="str">
            <v>-</v>
          </cell>
          <cell r="AL15" t="str">
            <v>-</v>
          </cell>
          <cell r="AM15" t="str">
            <v>-</v>
          </cell>
          <cell r="AN15" t="str">
            <v>-</v>
          </cell>
          <cell r="AO15" t="str">
            <v>-</v>
          </cell>
        </row>
        <row r="16">
          <cell r="A16" t="str">
            <v xml:space="preserve">        浮標等減価償却累計額</v>
          </cell>
          <cell r="B16" t="str">
            <v>-</v>
          </cell>
          <cell r="C16" t="str">
            <v>-</v>
          </cell>
          <cell r="D16" t="str">
            <v>-</v>
          </cell>
          <cell r="E16" t="str">
            <v>-</v>
          </cell>
          <cell r="F16" t="str">
            <v>-</v>
          </cell>
          <cell r="G16" t="str">
            <v>-</v>
          </cell>
          <cell r="H16" t="str">
            <v>-</v>
          </cell>
          <cell r="I16" t="str">
            <v>-</v>
          </cell>
          <cell r="J16" t="str">
            <v>-</v>
          </cell>
          <cell r="K16" t="str">
            <v>-</v>
          </cell>
          <cell r="L16" t="str">
            <v>-</v>
          </cell>
          <cell r="M16" t="str">
            <v>-</v>
          </cell>
          <cell r="N16" t="str">
            <v>-</v>
          </cell>
          <cell r="O16" t="str">
            <v>-</v>
          </cell>
          <cell r="P16" t="str">
            <v>-</v>
          </cell>
          <cell r="Q16" t="str">
            <v>-</v>
          </cell>
          <cell r="R16" t="str">
            <v>-</v>
          </cell>
          <cell r="S16" t="str">
            <v>-</v>
          </cell>
          <cell r="T16" t="str">
            <v>-</v>
          </cell>
          <cell r="U16" t="str">
            <v>-</v>
          </cell>
          <cell r="V16" t="str">
            <v>-</v>
          </cell>
          <cell r="W16" t="str">
            <v>-</v>
          </cell>
          <cell r="X16" t="str">
            <v>-</v>
          </cell>
          <cell r="Y16" t="str">
            <v>-</v>
          </cell>
          <cell r="Z16" t="str">
            <v>-</v>
          </cell>
          <cell r="AA16" t="str">
            <v>-</v>
          </cell>
          <cell r="AB16" t="str">
            <v>-</v>
          </cell>
          <cell r="AC16" t="str">
            <v>-</v>
          </cell>
          <cell r="AD16" t="str">
            <v>-</v>
          </cell>
          <cell r="AE16" t="str">
            <v>-</v>
          </cell>
          <cell r="AF16" t="str">
            <v>-</v>
          </cell>
          <cell r="AG16" t="str">
            <v>-</v>
          </cell>
          <cell r="AH16" t="str">
            <v>-</v>
          </cell>
          <cell r="AI16" t="str">
            <v>-</v>
          </cell>
          <cell r="AJ16" t="str">
            <v>-</v>
          </cell>
          <cell r="AK16" t="str">
            <v>-</v>
          </cell>
          <cell r="AL16" t="str">
            <v>-</v>
          </cell>
          <cell r="AM16" t="str">
            <v>-</v>
          </cell>
          <cell r="AN16" t="str">
            <v>-</v>
          </cell>
          <cell r="AO16" t="str">
            <v>-</v>
          </cell>
        </row>
        <row r="17">
          <cell r="A17" t="str">
            <v xml:space="preserve">        航空機</v>
          </cell>
          <cell r="B17" t="str">
            <v>-</v>
          </cell>
          <cell r="C17" t="str">
            <v>-</v>
          </cell>
          <cell r="D17" t="str">
            <v>-</v>
          </cell>
          <cell r="E17" t="str">
            <v>-</v>
          </cell>
          <cell r="F17" t="str">
            <v>-</v>
          </cell>
          <cell r="G17" t="str">
            <v>-</v>
          </cell>
          <cell r="H17" t="str">
            <v>-</v>
          </cell>
          <cell r="I17" t="str">
            <v>-</v>
          </cell>
          <cell r="J17" t="str">
            <v>-</v>
          </cell>
          <cell r="K17" t="str">
            <v>-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  <cell r="P17" t="str">
            <v>-</v>
          </cell>
          <cell r="Q17" t="str">
            <v>-</v>
          </cell>
          <cell r="R17" t="str">
            <v>-</v>
          </cell>
          <cell r="S17" t="str">
            <v>-</v>
          </cell>
          <cell r="T17" t="str">
            <v>-</v>
          </cell>
          <cell r="U17" t="str">
            <v>-</v>
          </cell>
          <cell r="V17" t="str">
            <v>-</v>
          </cell>
          <cell r="W17" t="str">
            <v>-</v>
          </cell>
          <cell r="X17" t="str">
            <v>-</v>
          </cell>
          <cell r="Y17" t="str">
            <v>-</v>
          </cell>
          <cell r="Z17" t="str">
            <v>-</v>
          </cell>
          <cell r="AA17" t="str">
            <v>-</v>
          </cell>
          <cell r="AB17" t="str">
            <v>-</v>
          </cell>
          <cell r="AC17" t="str">
            <v>-</v>
          </cell>
          <cell r="AD17" t="str">
            <v>-</v>
          </cell>
          <cell r="AE17" t="str">
            <v>-</v>
          </cell>
          <cell r="AF17" t="str">
            <v>-</v>
          </cell>
          <cell r="AG17" t="str">
            <v>-</v>
          </cell>
          <cell r="AH17" t="str">
            <v>-</v>
          </cell>
          <cell r="AI17" t="str">
            <v>-</v>
          </cell>
          <cell r="AJ17" t="str">
            <v>-</v>
          </cell>
          <cell r="AK17" t="str">
            <v>-</v>
          </cell>
          <cell r="AL17" t="str">
            <v>-</v>
          </cell>
          <cell r="AM17" t="str">
            <v>-</v>
          </cell>
          <cell r="AN17" t="str">
            <v>-</v>
          </cell>
          <cell r="AO17" t="str">
            <v>-</v>
          </cell>
        </row>
        <row r="18">
          <cell r="A18" t="str">
            <v xml:space="preserve">        航空機減価償却累計額</v>
          </cell>
          <cell r="B18" t="str">
            <v>-</v>
          </cell>
          <cell r="C18" t="str">
            <v>-</v>
          </cell>
          <cell r="D18" t="str">
            <v>-</v>
          </cell>
          <cell r="E18" t="str">
            <v>-</v>
          </cell>
          <cell r="F18" t="str">
            <v>-</v>
          </cell>
          <cell r="G18" t="str">
            <v>-</v>
          </cell>
          <cell r="H18" t="str">
            <v>-</v>
          </cell>
          <cell r="I18" t="str">
            <v>-</v>
          </cell>
          <cell r="J18" t="str">
            <v>-</v>
          </cell>
          <cell r="K18" t="str">
            <v>-</v>
          </cell>
          <cell r="L18" t="str">
            <v>-</v>
          </cell>
          <cell r="M18" t="str">
            <v>-</v>
          </cell>
          <cell r="N18" t="str">
            <v>-</v>
          </cell>
          <cell r="O18" t="str">
            <v>-</v>
          </cell>
          <cell r="P18" t="str">
            <v>-</v>
          </cell>
          <cell r="Q18" t="str">
            <v>-</v>
          </cell>
          <cell r="R18" t="str">
            <v>-</v>
          </cell>
          <cell r="S18" t="str">
            <v>-</v>
          </cell>
          <cell r="T18" t="str">
            <v>-</v>
          </cell>
          <cell r="U18" t="str">
            <v>-</v>
          </cell>
          <cell r="V18" t="str">
            <v>-</v>
          </cell>
          <cell r="W18" t="str">
            <v>-</v>
          </cell>
          <cell r="X18" t="str">
            <v>-</v>
          </cell>
          <cell r="Y18" t="str">
            <v>-</v>
          </cell>
          <cell r="Z18" t="str">
            <v>-</v>
          </cell>
          <cell r="AA18" t="str">
            <v>-</v>
          </cell>
          <cell r="AB18" t="str">
            <v>-</v>
          </cell>
          <cell r="AC18" t="str">
            <v>-</v>
          </cell>
          <cell r="AD18" t="str">
            <v>-</v>
          </cell>
          <cell r="AE18" t="str">
            <v>-</v>
          </cell>
          <cell r="AF18" t="str">
            <v>-</v>
          </cell>
          <cell r="AG18" t="str">
            <v>-</v>
          </cell>
          <cell r="AH18" t="str">
            <v>-</v>
          </cell>
          <cell r="AI18" t="str">
            <v>-</v>
          </cell>
          <cell r="AJ18" t="str">
            <v>-</v>
          </cell>
          <cell r="AK18" t="str">
            <v>-</v>
          </cell>
          <cell r="AL18" t="str">
            <v>-</v>
          </cell>
          <cell r="AM18" t="str">
            <v>-</v>
          </cell>
          <cell r="AN18" t="str">
            <v>-</v>
          </cell>
          <cell r="AO18" t="str">
            <v>-</v>
          </cell>
        </row>
        <row r="19">
          <cell r="A19" t="str">
            <v xml:space="preserve">        その他</v>
          </cell>
          <cell r="B19" t="str">
            <v>-</v>
          </cell>
          <cell r="C19" t="str">
            <v>-</v>
          </cell>
          <cell r="D19" t="str">
            <v>-</v>
          </cell>
          <cell r="E19" t="str">
            <v>-</v>
          </cell>
          <cell r="F19" t="str">
            <v>-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  <cell r="P19" t="str">
            <v>-</v>
          </cell>
          <cell r="Q19" t="str">
            <v>-</v>
          </cell>
          <cell r="R19" t="str">
            <v>-</v>
          </cell>
          <cell r="S19" t="str">
            <v>-</v>
          </cell>
          <cell r="T19" t="str">
            <v>-</v>
          </cell>
          <cell r="U19" t="str">
            <v>-</v>
          </cell>
          <cell r="V19" t="str">
            <v>-</v>
          </cell>
          <cell r="W19" t="str">
            <v>-</v>
          </cell>
          <cell r="X19" t="str">
            <v>-</v>
          </cell>
          <cell r="Y19" t="str">
            <v>-</v>
          </cell>
          <cell r="Z19" t="str">
            <v>-</v>
          </cell>
          <cell r="AA19" t="str">
            <v>-</v>
          </cell>
          <cell r="AB19" t="str">
            <v>-</v>
          </cell>
          <cell r="AC19" t="str">
            <v>-</v>
          </cell>
          <cell r="AD19" t="str">
            <v>-</v>
          </cell>
          <cell r="AE19" t="str">
            <v>-</v>
          </cell>
          <cell r="AF19" t="str">
            <v>-</v>
          </cell>
          <cell r="AG19" t="str">
            <v>-</v>
          </cell>
          <cell r="AH19" t="str">
            <v>-</v>
          </cell>
          <cell r="AI19" t="str">
            <v>-</v>
          </cell>
          <cell r="AJ19" t="str">
            <v>-</v>
          </cell>
          <cell r="AK19" t="str">
            <v>-</v>
          </cell>
          <cell r="AL19" t="str">
            <v>-</v>
          </cell>
          <cell r="AM19" t="str">
            <v>-</v>
          </cell>
          <cell r="AN19" t="str">
            <v>-</v>
          </cell>
          <cell r="AO19" t="str">
            <v>-</v>
          </cell>
        </row>
        <row r="20">
          <cell r="A20" t="str">
            <v xml:space="preserve">        その他減価償却累計額</v>
          </cell>
          <cell r="B20" t="str">
            <v>-</v>
          </cell>
          <cell r="C20" t="str">
            <v>-</v>
          </cell>
          <cell r="D20" t="str">
            <v>-</v>
          </cell>
          <cell r="E20" t="str">
            <v>-</v>
          </cell>
          <cell r="F20" t="str">
            <v>-</v>
          </cell>
          <cell r="G20" t="str">
            <v>-</v>
          </cell>
          <cell r="H20" t="str">
            <v>-</v>
          </cell>
          <cell r="I20" t="str">
            <v>-</v>
          </cell>
          <cell r="J20" t="str">
            <v>-</v>
          </cell>
          <cell r="K20" t="str">
            <v>-</v>
          </cell>
          <cell r="L20" t="str">
            <v>-</v>
          </cell>
          <cell r="M20" t="str">
            <v>-</v>
          </cell>
          <cell r="N20" t="str">
            <v>-</v>
          </cell>
          <cell r="O20" t="str">
            <v>-</v>
          </cell>
          <cell r="P20" t="str">
            <v>-</v>
          </cell>
          <cell r="Q20" t="str">
            <v>-</v>
          </cell>
          <cell r="R20" t="str">
            <v>-</v>
          </cell>
          <cell r="S20" t="str">
            <v>-</v>
          </cell>
          <cell r="T20" t="str">
            <v>-</v>
          </cell>
          <cell r="U20" t="str">
            <v>-</v>
          </cell>
          <cell r="V20" t="str">
            <v>-</v>
          </cell>
          <cell r="W20" t="str">
            <v>-</v>
          </cell>
          <cell r="X20" t="str">
            <v>-</v>
          </cell>
          <cell r="Y20" t="str">
            <v>-</v>
          </cell>
          <cell r="Z20" t="str">
            <v>-</v>
          </cell>
          <cell r="AA20" t="str">
            <v>-</v>
          </cell>
          <cell r="AB20" t="str">
            <v>-</v>
          </cell>
          <cell r="AC20" t="str">
            <v>-</v>
          </cell>
          <cell r="AD20" t="str">
            <v>-</v>
          </cell>
          <cell r="AE20" t="str">
            <v>-</v>
          </cell>
          <cell r="AF20" t="str">
            <v>-</v>
          </cell>
          <cell r="AG20" t="str">
            <v>-</v>
          </cell>
          <cell r="AH20" t="str">
            <v>-</v>
          </cell>
          <cell r="AI20" t="str">
            <v>-</v>
          </cell>
          <cell r="AJ20" t="str">
            <v>-</v>
          </cell>
          <cell r="AK20" t="str">
            <v>-</v>
          </cell>
          <cell r="AL20" t="str">
            <v>-</v>
          </cell>
          <cell r="AM20" t="str">
            <v>-</v>
          </cell>
          <cell r="AN20" t="str">
            <v>-</v>
          </cell>
          <cell r="AO20" t="str">
            <v>-</v>
          </cell>
        </row>
        <row r="21">
          <cell r="A21" t="str">
            <v xml:space="preserve">        建設仮勘定</v>
          </cell>
          <cell r="B21">
            <v>1123108473</v>
          </cell>
          <cell r="C21" t="str">
            <v>-</v>
          </cell>
          <cell r="D21" t="str">
            <v>-</v>
          </cell>
          <cell r="E21">
            <v>1123108473</v>
          </cell>
          <cell r="F21" t="str">
            <v>-</v>
          </cell>
          <cell r="G21">
            <v>1123108473</v>
          </cell>
          <cell r="H21" t="str">
            <v>-</v>
          </cell>
          <cell r="I21" t="str">
            <v>-</v>
          </cell>
          <cell r="J21" t="str">
            <v>-</v>
          </cell>
          <cell r="K21" t="str">
            <v>-</v>
          </cell>
          <cell r="L21" t="str">
            <v>-</v>
          </cell>
          <cell r="M21" t="str">
            <v>-</v>
          </cell>
          <cell r="N21" t="str">
            <v>-</v>
          </cell>
          <cell r="O21" t="str">
            <v>-</v>
          </cell>
          <cell r="P21" t="str">
            <v>-</v>
          </cell>
          <cell r="Q21" t="str">
            <v>-</v>
          </cell>
          <cell r="R21" t="str">
            <v>-</v>
          </cell>
          <cell r="S21" t="str">
            <v>-</v>
          </cell>
          <cell r="T21" t="str">
            <v>-</v>
          </cell>
          <cell r="U21">
            <v>1123108473</v>
          </cell>
          <cell r="V21" t="str">
            <v>-</v>
          </cell>
          <cell r="W21" t="str">
            <v>-</v>
          </cell>
          <cell r="X21">
            <v>1123108473</v>
          </cell>
          <cell r="Y21" t="str">
            <v>-</v>
          </cell>
          <cell r="Z21" t="str">
            <v>-</v>
          </cell>
          <cell r="AA21" t="str">
            <v>-</v>
          </cell>
          <cell r="AB21" t="str">
            <v>-</v>
          </cell>
          <cell r="AC21" t="str">
            <v>-</v>
          </cell>
          <cell r="AD21" t="str">
            <v>-</v>
          </cell>
          <cell r="AE21" t="str">
            <v>-</v>
          </cell>
          <cell r="AF21" t="str">
            <v>-</v>
          </cell>
          <cell r="AG21" t="str">
            <v>-</v>
          </cell>
          <cell r="AH21" t="str">
            <v>-</v>
          </cell>
          <cell r="AI21" t="str">
            <v>-</v>
          </cell>
          <cell r="AJ21" t="str">
            <v>-</v>
          </cell>
          <cell r="AK21" t="str">
            <v>-</v>
          </cell>
          <cell r="AL21">
            <v>1123108473</v>
          </cell>
          <cell r="AM21" t="str">
            <v>-</v>
          </cell>
          <cell r="AN21" t="str">
            <v>-</v>
          </cell>
          <cell r="AO21">
            <v>1123108473</v>
          </cell>
        </row>
        <row r="22">
          <cell r="A22" t="str">
            <v xml:space="preserve">      インフラ資産</v>
          </cell>
          <cell r="B22">
            <v>361358325397</v>
          </cell>
          <cell r="C22">
            <v>1830548613</v>
          </cell>
          <cell r="D22" t="str">
            <v>-</v>
          </cell>
          <cell r="E22">
            <v>363188874010</v>
          </cell>
          <cell r="F22" t="str">
            <v>-</v>
          </cell>
          <cell r="G22">
            <v>363188874010</v>
          </cell>
          <cell r="H22" t="str">
            <v>-</v>
          </cell>
          <cell r="I22" t="str">
            <v>-</v>
          </cell>
          <cell r="J22" t="str">
            <v>-</v>
          </cell>
          <cell r="K22" t="str">
            <v>-</v>
          </cell>
          <cell r="L22">
            <v>663449434</v>
          </cell>
          <cell r="M22">
            <v>460551400</v>
          </cell>
          <cell r="N22">
            <v>5377023068</v>
          </cell>
          <cell r="O22">
            <v>42895084103</v>
          </cell>
          <cell r="P22">
            <v>55298682</v>
          </cell>
          <cell r="Q22" t="str">
            <v>-</v>
          </cell>
          <cell r="R22" t="str">
            <v>-</v>
          </cell>
          <cell r="S22">
            <v>159954402378</v>
          </cell>
          <cell r="T22" t="str">
            <v>-</v>
          </cell>
          <cell r="U22">
            <v>572594683075</v>
          </cell>
          <cell r="V22" t="str">
            <v>-</v>
          </cell>
          <cell r="W22" t="str">
            <v>-</v>
          </cell>
          <cell r="X22">
            <v>572594683075</v>
          </cell>
          <cell r="Y22" t="str">
            <v>-</v>
          </cell>
          <cell r="Z22" t="str">
            <v>-</v>
          </cell>
          <cell r="AA22" t="str">
            <v>-</v>
          </cell>
          <cell r="AB22" t="str">
            <v>-</v>
          </cell>
          <cell r="AC22" t="str">
            <v>-</v>
          </cell>
          <cell r="AD22" t="str">
            <v>-</v>
          </cell>
          <cell r="AE22" t="str">
            <v>-</v>
          </cell>
          <cell r="AF22" t="str">
            <v>-</v>
          </cell>
          <cell r="AG22" t="str">
            <v>-</v>
          </cell>
          <cell r="AH22" t="str">
            <v>-</v>
          </cell>
          <cell r="AI22" t="str">
            <v>-</v>
          </cell>
          <cell r="AJ22" t="str">
            <v>-</v>
          </cell>
          <cell r="AK22" t="str">
            <v>-</v>
          </cell>
          <cell r="AL22">
            <v>572594683075</v>
          </cell>
          <cell r="AM22" t="str">
            <v>-</v>
          </cell>
          <cell r="AN22" t="str">
            <v>-</v>
          </cell>
          <cell r="AO22">
            <v>572594683075</v>
          </cell>
        </row>
        <row r="23">
          <cell r="A23" t="str">
            <v xml:space="preserve">        土地</v>
          </cell>
          <cell r="B23">
            <v>45676535871</v>
          </cell>
          <cell r="C23">
            <v>360381120</v>
          </cell>
          <cell r="D23" t="str">
            <v>-</v>
          </cell>
          <cell r="E23">
            <v>46036916991</v>
          </cell>
          <cell r="F23" t="str">
            <v>-</v>
          </cell>
          <cell r="G23">
            <v>46036916991</v>
          </cell>
          <cell r="H23" t="str">
            <v>-</v>
          </cell>
          <cell r="I23" t="str">
            <v>-</v>
          </cell>
          <cell r="J23" t="str">
            <v>-</v>
          </cell>
          <cell r="K23" t="str">
            <v>-</v>
          </cell>
          <cell r="L23" t="str">
            <v>-</v>
          </cell>
          <cell r="M23" t="str">
            <v>-</v>
          </cell>
          <cell r="N23">
            <v>106599953</v>
          </cell>
          <cell r="O23">
            <v>2255676520</v>
          </cell>
          <cell r="P23">
            <v>1650000</v>
          </cell>
          <cell r="Q23" t="str">
            <v>-</v>
          </cell>
          <cell r="R23" t="str">
            <v>-</v>
          </cell>
          <cell r="S23">
            <v>4712427884</v>
          </cell>
          <cell r="T23" t="str">
            <v>-</v>
          </cell>
          <cell r="U23">
            <v>53113271348</v>
          </cell>
          <cell r="V23" t="str">
            <v>-</v>
          </cell>
          <cell r="W23" t="str">
            <v>-</v>
          </cell>
          <cell r="X23">
            <v>53113271348</v>
          </cell>
          <cell r="Y23" t="str">
            <v>-</v>
          </cell>
          <cell r="Z23" t="str">
            <v>-</v>
          </cell>
          <cell r="AA23" t="str">
            <v>-</v>
          </cell>
          <cell r="AB23" t="str">
            <v>-</v>
          </cell>
          <cell r="AC23" t="str">
            <v>-</v>
          </cell>
          <cell r="AD23" t="str">
            <v>-</v>
          </cell>
          <cell r="AE23" t="str">
            <v>-</v>
          </cell>
          <cell r="AF23" t="str">
            <v>-</v>
          </cell>
          <cell r="AG23" t="str">
            <v>-</v>
          </cell>
          <cell r="AH23" t="str">
            <v>-</v>
          </cell>
          <cell r="AI23" t="str">
            <v>-</v>
          </cell>
          <cell r="AJ23" t="str">
            <v>-</v>
          </cell>
          <cell r="AK23" t="str">
            <v>-</v>
          </cell>
          <cell r="AL23">
            <v>53113271348</v>
          </cell>
          <cell r="AM23" t="str">
            <v>-</v>
          </cell>
          <cell r="AN23" t="str">
            <v>-</v>
          </cell>
          <cell r="AO23">
            <v>53113271348</v>
          </cell>
        </row>
        <row r="24">
          <cell r="A24" t="str">
            <v xml:space="preserve">        建物</v>
          </cell>
          <cell r="B24">
            <v>3463660000</v>
          </cell>
          <cell r="C24" t="str">
            <v>-</v>
          </cell>
          <cell r="D24" t="str">
            <v>-</v>
          </cell>
          <cell r="E24">
            <v>3463660000</v>
          </cell>
          <cell r="F24" t="str">
            <v>-</v>
          </cell>
          <cell r="G24">
            <v>3463660000</v>
          </cell>
          <cell r="H24" t="str">
            <v>-</v>
          </cell>
          <cell r="I24" t="str">
            <v>-</v>
          </cell>
          <cell r="J24" t="str">
            <v>-</v>
          </cell>
          <cell r="K24" t="str">
            <v>-</v>
          </cell>
          <cell r="L24" t="str">
            <v>-</v>
          </cell>
          <cell r="M24">
            <v>460551400</v>
          </cell>
          <cell r="N24">
            <v>1808400000</v>
          </cell>
          <cell r="O24">
            <v>3097757358</v>
          </cell>
          <cell r="P24">
            <v>7999210</v>
          </cell>
          <cell r="Q24" t="str">
            <v>-</v>
          </cell>
          <cell r="R24" t="str">
            <v>-</v>
          </cell>
          <cell r="S24">
            <v>3816502256</v>
          </cell>
          <cell r="T24" t="str">
            <v>-</v>
          </cell>
          <cell r="U24">
            <v>12654870224</v>
          </cell>
          <cell r="V24" t="str">
            <v>-</v>
          </cell>
          <cell r="W24" t="str">
            <v>-</v>
          </cell>
          <cell r="X24">
            <v>12654870224</v>
          </cell>
          <cell r="Y24" t="str">
            <v>-</v>
          </cell>
          <cell r="Z24" t="str">
            <v>-</v>
          </cell>
          <cell r="AA24" t="str">
            <v>-</v>
          </cell>
          <cell r="AB24" t="str">
            <v>-</v>
          </cell>
          <cell r="AC24" t="str">
            <v>-</v>
          </cell>
          <cell r="AD24" t="str">
            <v>-</v>
          </cell>
          <cell r="AE24" t="str">
            <v>-</v>
          </cell>
          <cell r="AF24" t="str">
            <v>-</v>
          </cell>
          <cell r="AG24" t="str">
            <v>-</v>
          </cell>
          <cell r="AH24" t="str">
            <v>-</v>
          </cell>
          <cell r="AI24" t="str">
            <v>-</v>
          </cell>
          <cell r="AJ24" t="str">
            <v>-</v>
          </cell>
          <cell r="AK24" t="str">
            <v>-</v>
          </cell>
          <cell r="AL24">
            <v>12654870224</v>
          </cell>
          <cell r="AM24" t="str">
            <v>-</v>
          </cell>
          <cell r="AN24" t="str">
            <v>-</v>
          </cell>
          <cell r="AO24">
            <v>12654870224</v>
          </cell>
        </row>
        <row r="25">
          <cell r="A25" t="str">
            <v xml:space="preserve">        建物減価償却累計額</v>
          </cell>
          <cell r="B25">
            <v>-2635258232</v>
          </cell>
          <cell r="C25" t="str">
            <v>-</v>
          </cell>
          <cell r="D25" t="str">
            <v>-</v>
          </cell>
          <cell r="E25">
            <v>-2635258232</v>
          </cell>
          <cell r="F25" t="str">
            <v>-</v>
          </cell>
          <cell r="G25">
            <v>-2635258232</v>
          </cell>
          <cell r="H25" t="str">
            <v>-</v>
          </cell>
          <cell r="I25" t="str">
            <v>-</v>
          </cell>
          <cell r="J25" t="str">
            <v>-</v>
          </cell>
          <cell r="K25" t="str">
            <v>-</v>
          </cell>
          <cell r="L25" t="str">
            <v>-</v>
          </cell>
          <cell r="M25" t="str">
            <v>-</v>
          </cell>
          <cell r="N25">
            <v>-872139090</v>
          </cell>
          <cell r="O25">
            <v>-1411180597</v>
          </cell>
          <cell r="P25">
            <v>-6499443</v>
          </cell>
          <cell r="Q25" t="str">
            <v>-</v>
          </cell>
          <cell r="R25" t="str">
            <v>-</v>
          </cell>
          <cell r="S25">
            <v>-664352775</v>
          </cell>
          <cell r="T25" t="str">
            <v>-</v>
          </cell>
          <cell r="U25">
            <v>-5589430137</v>
          </cell>
          <cell r="V25" t="str">
            <v>-</v>
          </cell>
          <cell r="W25" t="str">
            <v>-</v>
          </cell>
          <cell r="X25">
            <v>-5589430137</v>
          </cell>
          <cell r="Y25" t="str">
            <v>-</v>
          </cell>
          <cell r="Z25" t="str">
            <v>-</v>
          </cell>
          <cell r="AA25" t="str">
            <v>-</v>
          </cell>
          <cell r="AB25" t="str">
            <v>-</v>
          </cell>
          <cell r="AC25" t="str">
            <v>-</v>
          </cell>
          <cell r="AD25" t="str">
            <v>-</v>
          </cell>
          <cell r="AE25" t="str">
            <v>-</v>
          </cell>
          <cell r="AF25" t="str">
            <v>-</v>
          </cell>
          <cell r="AG25" t="str">
            <v>-</v>
          </cell>
          <cell r="AH25" t="str">
            <v>-</v>
          </cell>
          <cell r="AI25" t="str">
            <v>-</v>
          </cell>
          <cell r="AJ25" t="str">
            <v>-</v>
          </cell>
          <cell r="AK25" t="str">
            <v>-</v>
          </cell>
          <cell r="AL25">
            <v>-5589430137</v>
          </cell>
          <cell r="AM25" t="str">
            <v>-</v>
          </cell>
          <cell r="AN25" t="str">
            <v>-</v>
          </cell>
          <cell r="AO25">
            <v>-5589430137</v>
          </cell>
        </row>
        <row r="26">
          <cell r="A26" t="str">
            <v xml:space="preserve">        工作物</v>
          </cell>
          <cell r="B26">
            <v>751551992911</v>
          </cell>
          <cell r="C26">
            <v>153962930</v>
          </cell>
          <cell r="D26" t="str">
            <v>-</v>
          </cell>
          <cell r="E26">
            <v>751705955841</v>
          </cell>
          <cell r="F26" t="str">
            <v>-</v>
          </cell>
          <cell r="G26">
            <v>751705955841</v>
          </cell>
          <cell r="H26" t="str">
            <v>-</v>
          </cell>
          <cell r="I26" t="str">
            <v>-</v>
          </cell>
          <cell r="J26" t="str">
            <v>-</v>
          </cell>
          <cell r="K26" t="str">
            <v>-</v>
          </cell>
          <cell r="L26">
            <v>738705346</v>
          </cell>
          <cell r="M26" t="str">
            <v>-</v>
          </cell>
          <cell r="N26">
            <v>6784170000</v>
          </cell>
          <cell r="O26">
            <v>67219597067</v>
          </cell>
          <cell r="P26">
            <v>98936483</v>
          </cell>
          <cell r="Q26" t="str">
            <v>-</v>
          </cell>
          <cell r="R26" t="str">
            <v>-</v>
          </cell>
          <cell r="S26">
            <v>164031677419</v>
          </cell>
          <cell r="T26" t="str">
            <v>-</v>
          </cell>
          <cell r="U26">
            <v>990579042156</v>
          </cell>
          <cell r="V26" t="str">
            <v>-</v>
          </cell>
          <cell r="W26" t="str">
            <v>-</v>
          </cell>
          <cell r="X26">
            <v>990579042156</v>
          </cell>
          <cell r="Y26" t="str">
            <v>-</v>
          </cell>
          <cell r="Z26" t="str">
            <v>-</v>
          </cell>
          <cell r="AA26" t="str">
            <v>-</v>
          </cell>
          <cell r="AB26" t="str">
            <v>-</v>
          </cell>
          <cell r="AC26" t="str">
            <v>-</v>
          </cell>
          <cell r="AD26" t="str">
            <v>-</v>
          </cell>
          <cell r="AE26" t="str">
            <v>-</v>
          </cell>
          <cell r="AF26" t="str">
            <v>-</v>
          </cell>
          <cell r="AG26" t="str">
            <v>-</v>
          </cell>
          <cell r="AH26" t="str">
            <v>-</v>
          </cell>
          <cell r="AI26" t="str">
            <v>-</v>
          </cell>
          <cell r="AJ26" t="str">
            <v>-</v>
          </cell>
          <cell r="AK26" t="str">
            <v>-</v>
          </cell>
          <cell r="AL26">
            <v>990579042156</v>
          </cell>
          <cell r="AM26" t="str">
            <v>-</v>
          </cell>
          <cell r="AN26" t="str">
            <v>-</v>
          </cell>
          <cell r="AO26">
            <v>990579042156</v>
          </cell>
        </row>
        <row r="27">
          <cell r="A27" t="str">
            <v xml:space="preserve">        工作物減価償却累計額</v>
          </cell>
          <cell r="B27">
            <v>-439242488920</v>
          </cell>
          <cell r="C27">
            <v>-13624566</v>
          </cell>
          <cell r="D27" t="str">
            <v>-</v>
          </cell>
          <cell r="E27">
            <v>-439256113486</v>
          </cell>
          <cell r="F27" t="str">
            <v>-</v>
          </cell>
          <cell r="G27">
            <v>-439256113486</v>
          </cell>
          <cell r="H27" t="str">
            <v>-</v>
          </cell>
          <cell r="I27" t="str">
            <v>-</v>
          </cell>
          <cell r="J27" t="str">
            <v>-</v>
          </cell>
          <cell r="K27" t="str">
            <v>-</v>
          </cell>
          <cell r="L27">
            <v>-75255912</v>
          </cell>
          <cell r="M27" t="str">
            <v>-</v>
          </cell>
          <cell r="N27">
            <v>-2450007795</v>
          </cell>
          <cell r="O27">
            <v>-32240080587</v>
          </cell>
          <cell r="P27">
            <v>-60558459</v>
          </cell>
          <cell r="Q27" t="str">
            <v>-</v>
          </cell>
          <cell r="R27" t="str">
            <v>-</v>
          </cell>
          <cell r="S27">
            <v>-12404739792</v>
          </cell>
          <cell r="T27" t="str">
            <v>-</v>
          </cell>
          <cell r="U27">
            <v>-486486756031</v>
          </cell>
          <cell r="V27" t="str">
            <v>-</v>
          </cell>
          <cell r="W27" t="str">
            <v>-</v>
          </cell>
          <cell r="X27">
            <v>-486486756031</v>
          </cell>
          <cell r="Y27" t="str">
            <v>-</v>
          </cell>
          <cell r="Z27" t="str">
            <v>-</v>
          </cell>
          <cell r="AA27" t="str">
            <v>-</v>
          </cell>
          <cell r="AB27" t="str">
            <v>-</v>
          </cell>
          <cell r="AC27" t="str">
            <v>-</v>
          </cell>
          <cell r="AD27" t="str">
            <v>-</v>
          </cell>
          <cell r="AE27" t="str">
            <v>-</v>
          </cell>
          <cell r="AF27" t="str">
            <v>-</v>
          </cell>
          <cell r="AG27" t="str">
            <v>-</v>
          </cell>
          <cell r="AH27" t="str">
            <v>-</v>
          </cell>
          <cell r="AI27" t="str">
            <v>-</v>
          </cell>
          <cell r="AJ27" t="str">
            <v>-</v>
          </cell>
          <cell r="AK27" t="str">
            <v>-</v>
          </cell>
          <cell r="AL27">
            <v>-486486756031</v>
          </cell>
          <cell r="AM27" t="str">
            <v>-</v>
          </cell>
          <cell r="AN27" t="str">
            <v>-</v>
          </cell>
          <cell r="AO27">
            <v>-486486756031</v>
          </cell>
        </row>
        <row r="28">
          <cell r="A28" t="str">
            <v xml:space="preserve">        その他</v>
          </cell>
          <cell r="B28" t="str">
            <v>-</v>
          </cell>
          <cell r="C28" t="str">
            <v>-</v>
          </cell>
          <cell r="D28" t="str">
            <v>-</v>
          </cell>
          <cell r="E28" t="str">
            <v>-</v>
          </cell>
          <cell r="F28" t="str">
            <v>-</v>
          </cell>
          <cell r="G28" t="str">
            <v>-</v>
          </cell>
          <cell r="H28" t="str">
            <v>-</v>
          </cell>
          <cell r="I28" t="str">
            <v>-</v>
          </cell>
          <cell r="J28" t="str">
            <v>-</v>
          </cell>
          <cell r="K28" t="str">
            <v>-</v>
          </cell>
          <cell r="L28" t="str">
            <v>-</v>
          </cell>
          <cell r="M28" t="str">
            <v>-</v>
          </cell>
          <cell r="N28" t="str">
            <v>-</v>
          </cell>
          <cell r="O28">
            <v>4386284</v>
          </cell>
          <cell r="P28">
            <v>78096020</v>
          </cell>
          <cell r="Q28" t="str">
            <v>-</v>
          </cell>
          <cell r="R28" t="str">
            <v>-</v>
          </cell>
          <cell r="S28" t="str">
            <v>-</v>
          </cell>
          <cell r="T28" t="str">
            <v>-</v>
          </cell>
          <cell r="U28">
            <v>82482304</v>
          </cell>
          <cell r="V28" t="str">
            <v>-</v>
          </cell>
          <cell r="W28" t="str">
            <v>-</v>
          </cell>
          <cell r="X28">
            <v>82482304</v>
          </cell>
          <cell r="Y28" t="str">
            <v>-</v>
          </cell>
          <cell r="Z28" t="str">
            <v>-</v>
          </cell>
          <cell r="AA28" t="str">
            <v>-</v>
          </cell>
          <cell r="AB28" t="str">
            <v>-</v>
          </cell>
          <cell r="AC28" t="str">
            <v>-</v>
          </cell>
          <cell r="AD28" t="str">
            <v>-</v>
          </cell>
          <cell r="AE28" t="str">
            <v>-</v>
          </cell>
          <cell r="AF28" t="str">
            <v>-</v>
          </cell>
          <cell r="AG28" t="str">
            <v>-</v>
          </cell>
          <cell r="AH28" t="str">
            <v>-</v>
          </cell>
          <cell r="AI28" t="str">
            <v>-</v>
          </cell>
          <cell r="AJ28" t="str">
            <v>-</v>
          </cell>
          <cell r="AK28" t="str">
            <v>-</v>
          </cell>
          <cell r="AL28">
            <v>82482304</v>
          </cell>
          <cell r="AM28" t="str">
            <v>-</v>
          </cell>
          <cell r="AN28" t="str">
            <v>-</v>
          </cell>
          <cell r="AO28">
            <v>82482304</v>
          </cell>
        </row>
        <row r="29">
          <cell r="A29" t="str">
            <v xml:space="preserve">        その他減価償却累計額</v>
          </cell>
          <cell r="B29" t="str">
            <v>-</v>
          </cell>
          <cell r="C29" t="str">
            <v>-</v>
          </cell>
          <cell r="D29" t="str">
            <v>-</v>
          </cell>
          <cell r="E29" t="str">
            <v>-</v>
          </cell>
          <cell r="F29" t="str">
            <v>-</v>
          </cell>
          <cell r="G29" t="str">
            <v>-</v>
          </cell>
          <cell r="H29" t="str">
            <v>-</v>
          </cell>
          <cell r="I29" t="str">
            <v>-</v>
          </cell>
          <cell r="J29" t="str">
            <v>-</v>
          </cell>
          <cell r="K29" t="str">
            <v>-</v>
          </cell>
          <cell r="L29" t="str">
            <v>-</v>
          </cell>
          <cell r="M29" t="str">
            <v>-</v>
          </cell>
          <cell r="N29" t="str">
            <v>-</v>
          </cell>
          <cell r="O29" t="str">
            <v>-</v>
          </cell>
          <cell r="P29">
            <v>-64325129</v>
          </cell>
          <cell r="Q29" t="str">
            <v>-</v>
          </cell>
          <cell r="R29" t="str">
            <v>-</v>
          </cell>
          <cell r="S29" t="str">
            <v>-</v>
          </cell>
          <cell r="T29" t="str">
            <v>-</v>
          </cell>
          <cell r="U29">
            <v>-64325129</v>
          </cell>
          <cell r="V29" t="str">
            <v>-</v>
          </cell>
          <cell r="W29" t="str">
            <v>-</v>
          </cell>
          <cell r="X29">
            <v>-64325129</v>
          </cell>
          <cell r="Y29" t="str">
            <v>-</v>
          </cell>
          <cell r="Z29" t="str">
            <v>-</v>
          </cell>
          <cell r="AA29" t="str">
            <v>-</v>
          </cell>
          <cell r="AB29" t="str">
            <v>-</v>
          </cell>
          <cell r="AC29" t="str">
            <v>-</v>
          </cell>
          <cell r="AD29" t="str">
            <v>-</v>
          </cell>
          <cell r="AE29" t="str">
            <v>-</v>
          </cell>
          <cell r="AF29" t="str">
            <v>-</v>
          </cell>
          <cell r="AG29" t="str">
            <v>-</v>
          </cell>
          <cell r="AH29" t="str">
            <v>-</v>
          </cell>
          <cell r="AI29" t="str">
            <v>-</v>
          </cell>
          <cell r="AJ29" t="str">
            <v>-</v>
          </cell>
          <cell r="AK29" t="str">
            <v>-</v>
          </cell>
          <cell r="AL29">
            <v>-64325129</v>
          </cell>
          <cell r="AM29" t="str">
            <v>-</v>
          </cell>
          <cell r="AN29" t="str">
            <v>-</v>
          </cell>
          <cell r="AO29">
            <v>-64325129</v>
          </cell>
        </row>
        <row r="30">
          <cell r="A30" t="str">
            <v xml:space="preserve">        建設仮勘定</v>
          </cell>
          <cell r="B30">
            <v>2543883767</v>
          </cell>
          <cell r="C30">
            <v>1329829129</v>
          </cell>
          <cell r="D30" t="str">
            <v>-</v>
          </cell>
          <cell r="E30">
            <v>3873712896</v>
          </cell>
          <cell r="F30" t="str">
            <v>-</v>
          </cell>
          <cell r="G30">
            <v>3873712896</v>
          </cell>
          <cell r="H30" t="str">
            <v>-</v>
          </cell>
          <cell r="I30" t="str">
            <v>-</v>
          </cell>
          <cell r="J30" t="str">
            <v>-</v>
          </cell>
          <cell r="K30" t="str">
            <v>-</v>
          </cell>
          <cell r="L30" t="str">
            <v>-</v>
          </cell>
          <cell r="M30" t="str">
            <v>-</v>
          </cell>
          <cell r="N30" t="str">
            <v>-</v>
          </cell>
          <cell r="O30">
            <v>3968928058</v>
          </cell>
          <cell r="P30" t="str">
            <v>-</v>
          </cell>
          <cell r="Q30" t="str">
            <v>-</v>
          </cell>
          <cell r="R30" t="str">
            <v>-</v>
          </cell>
          <cell r="S30">
            <v>462887386</v>
          </cell>
          <cell r="T30" t="str">
            <v>-</v>
          </cell>
          <cell r="U30">
            <v>8305528340</v>
          </cell>
          <cell r="V30" t="str">
            <v>-</v>
          </cell>
          <cell r="W30" t="str">
            <v>-</v>
          </cell>
          <cell r="X30">
            <v>8305528340</v>
          </cell>
          <cell r="Y30" t="str">
            <v>-</v>
          </cell>
          <cell r="Z30" t="str">
            <v>-</v>
          </cell>
          <cell r="AA30" t="str">
            <v>-</v>
          </cell>
          <cell r="AB30" t="str">
            <v>-</v>
          </cell>
          <cell r="AC30" t="str">
            <v>-</v>
          </cell>
          <cell r="AD30" t="str">
            <v>-</v>
          </cell>
          <cell r="AE30" t="str">
            <v>-</v>
          </cell>
          <cell r="AF30" t="str">
            <v>-</v>
          </cell>
          <cell r="AG30" t="str">
            <v>-</v>
          </cell>
          <cell r="AH30" t="str">
            <v>-</v>
          </cell>
          <cell r="AI30" t="str">
            <v>-</v>
          </cell>
          <cell r="AJ30" t="str">
            <v>-</v>
          </cell>
          <cell r="AK30" t="str">
            <v>-</v>
          </cell>
          <cell r="AL30">
            <v>8305528340</v>
          </cell>
          <cell r="AM30" t="str">
            <v>-</v>
          </cell>
          <cell r="AN30" t="str">
            <v>-</v>
          </cell>
          <cell r="AO30">
            <v>8305528340</v>
          </cell>
        </row>
        <row r="31">
          <cell r="A31" t="str">
            <v xml:space="preserve">      物品</v>
          </cell>
          <cell r="B31">
            <v>28933945450</v>
          </cell>
          <cell r="C31">
            <v>2680965</v>
          </cell>
          <cell r="D31" t="str">
            <v>-</v>
          </cell>
          <cell r="E31">
            <v>28936626415</v>
          </cell>
          <cell r="F31" t="str">
            <v>-</v>
          </cell>
          <cell r="G31">
            <v>28936626415</v>
          </cell>
          <cell r="H31">
            <v>2766310</v>
          </cell>
          <cell r="I31">
            <v>20562690</v>
          </cell>
          <cell r="J31" t="str">
            <v>-</v>
          </cell>
          <cell r="K31" t="str">
            <v>-</v>
          </cell>
          <cell r="L31" t="str">
            <v>-</v>
          </cell>
          <cell r="M31">
            <v>148123000</v>
          </cell>
          <cell r="N31">
            <v>2565064500</v>
          </cell>
          <cell r="O31">
            <v>12433358215</v>
          </cell>
          <cell r="P31">
            <v>1242665</v>
          </cell>
          <cell r="Q31">
            <v>147483672</v>
          </cell>
          <cell r="R31" t="str">
            <v>-</v>
          </cell>
          <cell r="S31">
            <v>5317722817</v>
          </cell>
          <cell r="T31">
            <v>1125240685</v>
          </cell>
          <cell r="U31">
            <v>50698190969</v>
          </cell>
          <cell r="V31" t="str">
            <v>-</v>
          </cell>
          <cell r="W31" t="str">
            <v>-</v>
          </cell>
          <cell r="X31">
            <v>50698190969</v>
          </cell>
          <cell r="Y31">
            <v>128233661</v>
          </cell>
          <cell r="Z31">
            <v>1502488</v>
          </cell>
          <cell r="AA31" t="str">
            <v>-</v>
          </cell>
          <cell r="AB31">
            <v>3712732</v>
          </cell>
          <cell r="AC31">
            <v>15213556</v>
          </cell>
          <cell r="AD31">
            <v>38937123</v>
          </cell>
          <cell r="AE31">
            <v>21733950</v>
          </cell>
          <cell r="AF31" t="str">
            <v>-</v>
          </cell>
          <cell r="AG31">
            <v>129195860</v>
          </cell>
          <cell r="AH31">
            <v>19862787</v>
          </cell>
          <cell r="AI31">
            <v>3041320</v>
          </cell>
          <cell r="AJ31">
            <v>110399801</v>
          </cell>
          <cell r="AK31">
            <v>120627611</v>
          </cell>
          <cell r="AL31">
            <v>51290651858</v>
          </cell>
          <cell r="AM31" t="str">
            <v>-</v>
          </cell>
          <cell r="AN31" t="str">
            <v>-</v>
          </cell>
          <cell r="AO31">
            <v>51290651858</v>
          </cell>
        </row>
        <row r="32">
          <cell r="A32" t="str">
            <v xml:space="preserve">      物品減価償却累計額</v>
          </cell>
          <cell r="B32">
            <v>-24958137148</v>
          </cell>
          <cell r="C32">
            <v>-2680962</v>
          </cell>
          <cell r="D32" t="str">
            <v>-</v>
          </cell>
          <cell r="E32">
            <v>-24960818110</v>
          </cell>
          <cell r="F32" t="str">
            <v>-</v>
          </cell>
          <cell r="G32">
            <v>-24960818110</v>
          </cell>
          <cell r="H32">
            <v>-2766308</v>
          </cell>
          <cell r="I32">
            <v>-12737615</v>
          </cell>
          <cell r="J32" t="str">
            <v>-</v>
          </cell>
          <cell r="K32" t="str">
            <v>-</v>
          </cell>
          <cell r="L32" t="str">
            <v>-</v>
          </cell>
          <cell r="M32" t="str">
            <v>-</v>
          </cell>
          <cell r="N32">
            <v>-2348218173</v>
          </cell>
          <cell r="O32">
            <v>-8663690407</v>
          </cell>
          <cell r="P32">
            <v>-1180531</v>
          </cell>
          <cell r="Q32">
            <v>-107634959</v>
          </cell>
          <cell r="R32" t="str">
            <v>-</v>
          </cell>
          <cell r="S32">
            <v>-1955199036</v>
          </cell>
          <cell r="T32">
            <v>-356706258</v>
          </cell>
          <cell r="U32">
            <v>-38408951397</v>
          </cell>
          <cell r="V32" t="str">
            <v>-</v>
          </cell>
          <cell r="W32" t="str">
            <v>-</v>
          </cell>
          <cell r="X32">
            <v>-38408951397</v>
          </cell>
          <cell r="Y32">
            <v>-43215246</v>
          </cell>
          <cell r="Z32">
            <v>-901493</v>
          </cell>
          <cell r="AA32" t="str">
            <v>-</v>
          </cell>
          <cell r="AB32">
            <v>-3587244</v>
          </cell>
          <cell r="AC32">
            <v>-8361372</v>
          </cell>
          <cell r="AD32">
            <v>-25799730</v>
          </cell>
          <cell r="AE32">
            <v>-21724511</v>
          </cell>
          <cell r="AF32" t="str">
            <v>-</v>
          </cell>
          <cell r="AG32">
            <v>-123805822</v>
          </cell>
          <cell r="AH32">
            <v>-14793692</v>
          </cell>
          <cell r="AI32">
            <v>-2813647</v>
          </cell>
          <cell r="AJ32">
            <v>-73911035</v>
          </cell>
          <cell r="AK32">
            <v>-104116932</v>
          </cell>
          <cell r="AL32">
            <v>-38831982121</v>
          </cell>
          <cell r="AM32" t="str">
            <v>-</v>
          </cell>
          <cell r="AN32" t="str">
            <v>-</v>
          </cell>
          <cell r="AO32">
            <v>-38831982121</v>
          </cell>
        </row>
        <row r="33">
          <cell r="A33" t="str">
            <v xml:space="preserve">    無形固定資産</v>
          </cell>
          <cell r="B33">
            <v>47345112</v>
          </cell>
          <cell r="C33" t="str">
            <v>-</v>
          </cell>
          <cell r="D33" t="str">
            <v>-</v>
          </cell>
          <cell r="E33">
            <v>47345112</v>
          </cell>
          <cell r="F33" t="str">
            <v>-</v>
          </cell>
          <cell r="G33">
            <v>47345112</v>
          </cell>
          <cell r="H33" t="str">
            <v>-</v>
          </cell>
          <cell r="I33" t="str">
            <v>-</v>
          </cell>
          <cell r="J33" t="str">
            <v>-</v>
          </cell>
          <cell r="K33" t="str">
            <v>-</v>
          </cell>
          <cell r="L33" t="str">
            <v>-</v>
          </cell>
          <cell r="M33" t="str">
            <v>-</v>
          </cell>
          <cell r="N33" t="str">
            <v>-</v>
          </cell>
          <cell r="O33">
            <v>197975028</v>
          </cell>
          <cell r="P33" t="str">
            <v>-</v>
          </cell>
          <cell r="Q33" t="str">
            <v>-</v>
          </cell>
          <cell r="R33" t="str">
            <v>-</v>
          </cell>
          <cell r="S33">
            <v>13935153625</v>
          </cell>
          <cell r="T33" t="str">
            <v>-</v>
          </cell>
          <cell r="U33">
            <v>14180473765</v>
          </cell>
          <cell r="V33" t="str">
            <v>-</v>
          </cell>
          <cell r="W33" t="str">
            <v>-</v>
          </cell>
          <cell r="X33">
            <v>14180473765</v>
          </cell>
          <cell r="Y33">
            <v>186462</v>
          </cell>
          <cell r="Z33" t="str">
            <v>-</v>
          </cell>
          <cell r="AA33" t="str">
            <v>-</v>
          </cell>
          <cell r="AB33" t="str">
            <v>-</v>
          </cell>
          <cell r="AC33" t="str">
            <v>-</v>
          </cell>
          <cell r="AD33">
            <v>701373</v>
          </cell>
          <cell r="AE33">
            <v>74984</v>
          </cell>
          <cell r="AF33">
            <v>75600</v>
          </cell>
          <cell r="AG33">
            <v>3526640</v>
          </cell>
          <cell r="AH33">
            <v>148442</v>
          </cell>
          <cell r="AI33">
            <v>196272</v>
          </cell>
          <cell r="AJ33">
            <v>1098360</v>
          </cell>
          <cell r="AK33">
            <v>72000</v>
          </cell>
          <cell r="AL33">
            <v>14186553898</v>
          </cell>
          <cell r="AM33" t="str">
            <v>-</v>
          </cell>
          <cell r="AN33" t="str">
            <v>-</v>
          </cell>
          <cell r="AO33">
            <v>14186553898</v>
          </cell>
        </row>
        <row r="34">
          <cell r="A34" t="str">
            <v xml:space="preserve">      ソフトウェア</v>
          </cell>
          <cell r="B34">
            <v>47344824</v>
          </cell>
          <cell r="C34" t="str">
            <v>-</v>
          </cell>
          <cell r="D34" t="str">
            <v>-</v>
          </cell>
          <cell r="E34">
            <v>47344824</v>
          </cell>
          <cell r="F34" t="str">
            <v>-</v>
          </cell>
          <cell r="G34">
            <v>47344824</v>
          </cell>
          <cell r="H34" t="str">
            <v>-</v>
          </cell>
          <cell r="I34" t="str">
            <v>-</v>
          </cell>
          <cell r="J34" t="str">
            <v>-</v>
          </cell>
          <cell r="K34" t="str">
            <v>-</v>
          </cell>
          <cell r="L34" t="str">
            <v>-</v>
          </cell>
          <cell r="M34" t="str">
            <v>-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  <cell r="S34" t="str">
            <v>-</v>
          </cell>
          <cell r="T34" t="str">
            <v>-</v>
          </cell>
          <cell r="U34">
            <v>47344824</v>
          </cell>
          <cell r="V34" t="str">
            <v>-</v>
          </cell>
          <cell r="W34" t="str">
            <v>-</v>
          </cell>
          <cell r="X34">
            <v>47344824</v>
          </cell>
          <cell r="Y34">
            <v>186462</v>
          </cell>
          <cell r="Z34" t="str">
            <v>-</v>
          </cell>
          <cell r="AA34" t="str">
            <v>-</v>
          </cell>
          <cell r="AB34" t="str">
            <v>-</v>
          </cell>
          <cell r="AC34" t="str">
            <v>-</v>
          </cell>
          <cell r="AD34">
            <v>533334</v>
          </cell>
          <cell r="AE34" t="str">
            <v>-</v>
          </cell>
          <cell r="AF34" t="str">
            <v>-</v>
          </cell>
          <cell r="AG34" t="str">
            <v>-</v>
          </cell>
          <cell r="AH34" t="str">
            <v>-</v>
          </cell>
          <cell r="AI34">
            <v>196272</v>
          </cell>
          <cell r="AJ34" t="str">
            <v>-</v>
          </cell>
          <cell r="AK34" t="str">
            <v>-</v>
          </cell>
          <cell r="AL34">
            <v>48260892</v>
          </cell>
          <cell r="AM34" t="str">
            <v>-</v>
          </cell>
          <cell r="AN34" t="str">
            <v>-</v>
          </cell>
          <cell r="AO34">
            <v>48260892</v>
          </cell>
        </row>
        <row r="35">
          <cell r="A35" t="str">
            <v xml:space="preserve">      その他</v>
          </cell>
          <cell r="B35">
            <v>288</v>
          </cell>
          <cell r="C35" t="str">
            <v>-</v>
          </cell>
          <cell r="D35" t="str">
            <v>-</v>
          </cell>
          <cell r="E35">
            <v>288</v>
          </cell>
          <cell r="F35" t="str">
            <v>-</v>
          </cell>
          <cell r="G35">
            <v>288</v>
          </cell>
          <cell r="H35" t="str">
            <v>-</v>
          </cell>
          <cell r="I35" t="str">
            <v>-</v>
          </cell>
          <cell r="J35" t="str">
            <v>-</v>
          </cell>
          <cell r="K35" t="str">
            <v>-</v>
          </cell>
          <cell r="L35" t="str">
            <v>-</v>
          </cell>
          <cell r="M35" t="str">
            <v>-</v>
          </cell>
          <cell r="N35" t="str">
            <v>-</v>
          </cell>
          <cell r="O35">
            <v>197975028</v>
          </cell>
          <cell r="P35" t="str">
            <v>-</v>
          </cell>
          <cell r="Q35" t="str">
            <v>-</v>
          </cell>
          <cell r="R35" t="str">
            <v>-</v>
          </cell>
          <cell r="S35">
            <v>13935153625</v>
          </cell>
          <cell r="T35" t="str">
            <v>-</v>
          </cell>
          <cell r="U35">
            <v>14133128941</v>
          </cell>
          <cell r="V35" t="str">
            <v>-</v>
          </cell>
          <cell r="W35" t="str">
            <v>-</v>
          </cell>
          <cell r="X35">
            <v>14133128941</v>
          </cell>
          <cell r="Y35" t="str">
            <v>-</v>
          </cell>
          <cell r="Z35" t="str">
            <v>-</v>
          </cell>
          <cell r="AA35" t="str">
            <v>-</v>
          </cell>
          <cell r="AB35" t="str">
            <v>-</v>
          </cell>
          <cell r="AC35" t="str">
            <v>-</v>
          </cell>
          <cell r="AD35">
            <v>168039</v>
          </cell>
          <cell r="AE35">
            <v>74984</v>
          </cell>
          <cell r="AF35">
            <v>75600</v>
          </cell>
          <cell r="AG35">
            <v>3526640</v>
          </cell>
          <cell r="AH35">
            <v>148442</v>
          </cell>
          <cell r="AI35" t="str">
            <v>-</v>
          </cell>
          <cell r="AJ35">
            <v>1098360</v>
          </cell>
          <cell r="AK35">
            <v>72000</v>
          </cell>
          <cell r="AL35">
            <v>14138293006</v>
          </cell>
          <cell r="AM35" t="str">
            <v>-</v>
          </cell>
          <cell r="AN35" t="str">
            <v>-</v>
          </cell>
          <cell r="AO35">
            <v>14138293006</v>
          </cell>
        </row>
        <row r="36">
          <cell r="A36" t="str">
            <v xml:space="preserve">    投資その他の資産</v>
          </cell>
          <cell r="B36">
            <v>15690161626</v>
          </cell>
          <cell r="C36" t="str">
            <v>-</v>
          </cell>
          <cell r="D36">
            <v>673302029</v>
          </cell>
          <cell r="E36">
            <v>16363463655</v>
          </cell>
          <cell r="F36" t="str">
            <v>-</v>
          </cell>
          <cell r="G36">
            <v>16363463655</v>
          </cell>
          <cell r="H36">
            <v>1314446998</v>
          </cell>
          <cell r="I36" t="str">
            <v>-</v>
          </cell>
          <cell r="J36">
            <v>1703170074</v>
          </cell>
          <cell r="K36">
            <v>8490801</v>
          </cell>
          <cell r="L36">
            <v>21674960</v>
          </cell>
          <cell r="M36" t="str">
            <v>-</v>
          </cell>
          <cell r="N36">
            <v>7976630</v>
          </cell>
          <cell r="O36">
            <v>206932764</v>
          </cell>
          <cell r="P36" t="str">
            <v>-</v>
          </cell>
          <cell r="Q36" t="str">
            <v>-</v>
          </cell>
          <cell r="R36" t="str">
            <v>-</v>
          </cell>
          <cell r="S36">
            <v>6594000</v>
          </cell>
          <cell r="T36">
            <v>2436840522</v>
          </cell>
          <cell r="U36">
            <v>22069590404</v>
          </cell>
          <cell r="V36" t="str">
            <v>-</v>
          </cell>
          <cell r="W36">
            <v>-6777479392</v>
          </cell>
          <cell r="X36">
            <v>15292111012</v>
          </cell>
          <cell r="Y36">
            <v>4575075</v>
          </cell>
          <cell r="Z36" t="str">
            <v>-</v>
          </cell>
          <cell r="AA36">
            <v>511753387</v>
          </cell>
          <cell r="AB36" t="str">
            <v>-</v>
          </cell>
          <cell r="AC36">
            <v>13300000</v>
          </cell>
          <cell r="AD36">
            <v>343677295</v>
          </cell>
          <cell r="AE36" t="str">
            <v>-</v>
          </cell>
          <cell r="AF36" t="str">
            <v>-</v>
          </cell>
          <cell r="AG36">
            <v>36075000</v>
          </cell>
          <cell r="AH36">
            <v>967926505</v>
          </cell>
          <cell r="AI36">
            <v>1158505</v>
          </cell>
          <cell r="AJ36">
            <v>303407777</v>
          </cell>
          <cell r="AK36">
            <v>2143863925</v>
          </cell>
          <cell r="AL36">
            <v>19617848481</v>
          </cell>
          <cell r="AM36" t="str">
            <v>-</v>
          </cell>
          <cell r="AN36">
            <v>-1713822000</v>
          </cell>
          <cell r="AO36">
            <v>17904026481</v>
          </cell>
        </row>
        <row r="37">
          <cell r="A37" t="str">
            <v xml:space="preserve">      投資及び出資金</v>
          </cell>
          <cell r="B37">
            <v>9142765857</v>
          </cell>
          <cell r="C37" t="str">
            <v>-</v>
          </cell>
          <cell r="D37" t="str">
            <v>-</v>
          </cell>
          <cell r="E37">
            <v>9142765857</v>
          </cell>
          <cell r="F37" t="str">
            <v>-</v>
          </cell>
          <cell r="G37">
            <v>9142765857</v>
          </cell>
          <cell r="H37" t="str">
            <v>-</v>
          </cell>
          <cell r="I37" t="str">
            <v>-</v>
          </cell>
          <cell r="J37" t="str">
            <v>-</v>
          </cell>
          <cell r="K37" t="str">
            <v>-</v>
          </cell>
          <cell r="L37" t="str">
            <v>-</v>
          </cell>
          <cell r="M37" t="str">
            <v>-</v>
          </cell>
          <cell r="N37" t="str">
            <v>-</v>
          </cell>
          <cell r="O37">
            <v>200000000</v>
          </cell>
          <cell r="P37" t="str">
            <v>-</v>
          </cell>
          <cell r="Q37" t="str">
            <v>-</v>
          </cell>
          <cell r="R37" t="str">
            <v>-</v>
          </cell>
          <cell r="S37">
            <v>6594000</v>
          </cell>
          <cell r="T37">
            <v>40000000</v>
          </cell>
          <cell r="U37">
            <v>9389359857</v>
          </cell>
          <cell r="V37" t="str">
            <v>-</v>
          </cell>
          <cell r="W37">
            <v>-6777479392</v>
          </cell>
          <cell r="X37">
            <v>2611880465</v>
          </cell>
          <cell r="Y37" t="str">
            <v>-</v>
          </cell>
          <cell r="Z37" t="str">
            <v>-</v>
          </cell>
          <cell r="AA37" t="str">
            <v>-</v>
          </cell>
          <cell r="AB37" t="str">
            <v>-</v>
          </cell>
          <cell r="AC37" t="str">
            <v>-</v>
          </cell>
          <cell r="AD37">
            <v>296631063</v>
          </cell>
          <cell r="AE37" t="str">
            <v>-</v>
          </cell>
          <cell r="AF37" t="str">
            <v>-</v>
          </cell>
          <cell r="AG37">
            <v>36050000</v>
          </cell>
          <cell r="AH37">
            <v>967251908</v>
          </cell>
          <cell r="AI37">
            <v>653000</v>
          </cell>
          <cell r="AJ37" t="str">
            <v>-</v>
          </cell>
          <cell r="AK37" t="str">
            <v>-</v>
          </cell>
          <cell r="AL37">
            <v>3912466436</v>
          </cell>
          <cell r="AM37" t="str">
            <v>-</v>
          </cell>
          <cell r="AN37">
            <v>-1713822000</v>
          </cell>
          <cell r="AO37">
            <v>2198644436</v>
          </cell>
        </row>
        <row r="38">
          <cell r="A38" t="str">
            <v xml:space="preserve">        有価証券</v>
          </cell>
          <cell r="B38" t="str">
            <v>-</v>
          </cell>
          <cell r="C38" t="str">
            <v>-</v>
          </cell>
          <cell r="D38" t="str">
            <v>-</v>
          </cell>
          <cell r="E38" t="str">
            <v>-</v>
          </cell>
          <cell r="F38" t="str">
            <v>-</v>
          </cell>
          <cell r="G38" t="str">
            <v>-</v>
          </cell>
          <cell r="H38" t="str">
            <v>-</v>
          </cell>
          <cell r="I38" t="str">
            <v>-</v>
          </cell>
          <cell r="J38" t="str">
            <v>-</v>
          </cell>
          <cell r="K38" t="str">
            <v>-</v>
          </cell>
          <cell r="L38" t="str">
            <v>-</v>
          </cell>
          <cell r="M38" t="str">
            <v>-</v>
          </cell>
          <cell r="N38" t="str">
            <v>-</v>
          </cell>
          <cell r="O38">
            <v>200000000</v>
          </cell>
          <cell r="P38" t="str">
            <v>-</v>
          </cell>
          <cell r="Q38" t="str">
            <v>-</v>
          </cell>
          <cell r="R38" t="str">
            <v>-</v>
          </cell>
          <cell r="S38" t="str">
            <v>-</v>
          </cell>
          <cell r="T38" t="str">
            <v>-</v>
          </cell>
          <cell r="U38">
            <v>200000000</v>
          </cell>
          <cell r="V38" t="str">
            <v>-</v>
          </cell>
          <cell r="W38" t="str">
            <v>-</v>
          </cell>
          <cell r="X38">
            <v>200000000</v>
          </cell>
          <cell r="Y38" t="str">
            <v>-</v>
          </cell>
          <cell r="Z38" t="str">
            <v>-</v>
          </cell>
          <cell r="AA38" t="str">
            <v>-</v>
          </cell>
          <cell r="AB38" t="str">
            <v>-</v>
          </cell>
          <cell r="AC38" t="str">
            <v>-</v>
          </cell>
          <cell r="AD38">
            <v>296627400</v>
          </cell>
          <cell r="AE38" t="str">
            <v>-</v>
          </cell>
          <cell r="AF38" t="str">
            <v>-</v>
          </cell>
          <cell r="AG38">
            <v>2050000</v>
          </cell>
          <cell r="AH38">
            <v>889907333</v>
          </cell>
          <cell r="AI38" t="str">
            <v>-</v>
          </cell>
          <cell r="AJ38" t="str">
            <v>-</v>
          </cell>
          <cell r="AK38" t="str">
            <v>-</v>
          </cell>
          <cell r="AL38">
            <v>1388584733</v>
          </cell>
          <cell r="AM38" t="str">
            <v>-</v>
          </cell>
          <cell r="AN38" t="str">
            <v>-</v>
          </cell>
          <cell r="AO38">
            <v>1388584733</v>
          </cell>
        </row>
        <row r="39">
          <cell r="A39" t="str">
            <v xml:space="preserve">        出資金</v>
          </cell>
          <cell r="B39">
            <v>9142765857</v>
          </cell>
          <cell r="C39" t="str">
            <v>-</v>
          </cell>
          <cell r="D39" t="str">
            <v>-</v>
          </cell>
          <cell r="E39">
            <v>9142765857</v>
          </cell>
          <cell r="F39" t="str">
            <v>-</v>
          </cell>
          <cell r="G39">
            <v>9142765857</v>
          </cell>
          <cell r="H39" t="str">
            <v>-</v>
          </cell>
          <cell r="I39" t="str">
            <v>-</v>
          </cell>
          <cell r="J39" t="str">
            <v>-</v>
          </cell>
          <cell r="K39" t="str">
            <v>-</v>
          </cell>
          <cell r="L39" t="str">
            <v>-</v>
          </cell>
          <cell r="M39" t="str">
            <v>-</v>
          </cell>
          <cell r="N39" t="str">
            <v>-</v>
          </cell>
          <cell r="O39" t="str">
            <v>-</v>
          </cell>
          <cell r="P39" t="str">
            <v>-</v>
          </cell>
          <cell r="Q39" t="str">
            <v>-</v>
          </cell>
          <cell r="R39" t="str">
            <v>-</v>
          </cell>
          <cell r="S39">
            <v>6594000</v>
          </cell>
          <cell r="T39">
            <v>40000000</v>
          </cell>
          <cell r="U39">
            <v>9189359857</v>
          </cell>
          <cell r="V39" t="str">
            <v>-</v>
          </cell>
          <cell r="W39">
            <v>-6777479392</v>
          </cell>
          <cell r="X39">
            <v>2411880465</v>
          </cell>
          <cell r="Y39" t="str">
            <v>-</v>
          </cell>
          <cell r="Z39" t="str">
            <v>-</v>
          </cell>
          <cell r="AA39" t="str">
            <v>-</v>
          </cell>
          <cell r="AB39" t="str">
            <v>-</v>
          </cell>
          <cell r="AC39" t="str">
            <v>-</v>
          </cell>
          <cell r="AD39">
            <v>3663</v>
          </cell>
          <cell r="AE39" t="str">
            <v>-</v>
          </cell>
          <cell r="AF39" t="str">
            <v>-</v>
          </cell>
          <cell r="AG39" t="str">
            <v>-</v>
          </cell>
          <cell r="AH39" t="str">
            <v>-</v>
          </cell>
          <cell r="AI39">
            <v>653000</v>
          </cell>
          <cell r="AJ39" t="str">
            <v>-</v>
          </cell>
          <cell r="AK39" t="str">
            <v>-</v>
          </cell>
          <cell r="AL39">
            <v>2412537128</v>
          </cell>
          <cell r="AM39" t="str">
            <v>-</v>
          </cell>
          <cell r="AN39">
            <v>-1713822000</v>
          </cell>
          <cell r="AO39">
            <v>698715128</v>
          </cell>
        </row>
        <row r="40">
          <cell r="A40" t="str">
            <v xml:space="preserve">        その他</v>
          </cell>
          <cell r="B40" t="str">
            <v>-</v>
          </cell>
          <cell r="C40" t="str">
            <v>-</v>
          </cell>
          <cell r="D40" t="str">
            <v>-</v>
          </cell>
          <cell r="E40" t="str">
            <v>-</v>
          </cell>
          <cell r="F40" t="str">
            <v>-</v>
          </cell>
          <cell r="G40" t="str">
            <v>-</v>
          </cell>
          <cell r="H40" t="str">
            <v>-</v>
          </cell>
          <cell r="I40" t="str">
            <v>-</v>
          </cell>
          <cell r="J40" t="str">
            <v>-</v>
          </cell>
          <cell r="K40" t="str">
            <v>-</v>
          </cell>
          <cell r="L40" t="str">
            <v>-</v>
          </cell>
          <cell r="M40" t="str">
            <v>-</v>
          </cell>
          <cell r="N40" t="str">
            <v>-</v>
          </cell>
          <cell r="O40" t="str">
            <v>-</v>
          </cell>
          <cell r="P40" t="str">
            <v>-</v>
          </cell>
          <cell r="Q40" t="str">
            <v>-</v>
          </cell>
          <cell r="R40" t="str">
            <v>-</v>
          </cell>
          <cell r="S40" t="str">
            <v>-</v>
          </cell>
          <cell r="T40" t="str">
            <v>-</v>
          </cell>
          <cell r="U40" t="str">
            <v>-</v>
          </cell>
          <cell r="V40" t="str">
            <v>-</v>
          </cell>
          <cell r="W40" t="str">
            <v>-</v>
          </cell>
          <cell r="X40" t="str">
            <v>-</v>
          </cell>
          <cell r="Y40" t="str">
            <v>-</v>
          </cell>
          <cell r="Z40" t="str">
            <v>-</v>
          </cell>
          <cell r="AA40" t="str">
            <v>-</v>
          </cell>
          <cell r="AB40" t="str">
            <v>-</v>
          </cell>
          <cell r="AC40" t="str">
            <v>-</v>
          </cell>
          <cell r="AD40" t="str">
            <v>-</v>
          </cell>
          <cell r="AE40" t="str">
            <v>-</v>
          </cell>
          <cell r="AF40" t="str">
            <v>-</v>
          </cell>
          <cell r="AG40">
            <v>34000000</v>
          </cell>
          <cell r="AH40">
            <v>77344575</v>
          </cell>
          <cell r="AI40" t="str">
            <v>-</v>
          </cell>
          <cell r="AJ40" t="str">
            <v>-</v>
          </cell>
          <cell r="AK40" t="str">
            <v>-</v>
          </cell>
          <cell r="AL40">
            <v>111344575</v>
          </cell>
          <cell r="AM40" t="str">
            <v>-</v>
          </cell>
          <cell r="AN40" t="str">
            <v>-</v>
          </cell>
          <cell r="AO40">
            <v>111344575</v>
          </cell>
        </row>
        <row r="41">
          <cell r="A41" t="str">
            <v xml:space="preserve">      投資損失引当金</v>
          </cell>
          <cell r="B41" t="str">
            <v>-</v>
          </cell>
          <cell r="C41" t="str">
            <v>-</v>
          </cell>
          <cell r="D41" t="str">
            <v>-</v>
          </cell>
          <cell r="E41" t="str">
            <v>-</v>
          </cell>
          <cell r="F41" t="str">
            <v>-</v>
          </cell>
          <cell r="G41" t="str">
            <v>-</v>
          </cell>
          <cell r="H41" t="str">
            <v>-</v>
          </cell>
          <cell r="I41" t="str">
            <v>-</v>
          </cell>
          <cell r="J41" t="str">
            <v>-</v>
          </cell>
          <cell r="K41" t="str">
            <v>-</v>
          </cell>
          <cell r="L41" t="str">
            <v>-</v>
          </cell>
          <cell r="M41" t="str">
            <v>-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  <cell r="R41" t="str">
            <v>-</v>
          </cell>
          <cell r="S41" t="str">
            <v>-</v>
          </cell>
          <cell r="T41" t="str">
            <v>-</v>
          </cell>
          <cell r="U41" t="str">
            <v>-</v>
          </cell>
          <cell r="V41" t="str">
            <v>-</v>
          </cell>
          <cell r="W41" t="str">
            <v>-</v>
          </cell>
          <cell r="X41" t="str">
            <v>-</v>
          </cell>
          <cell r="Y41" t="str">
            <v>-</v>
          </cell>
          <cell r="Z41" t="str">
            <v>-</v>
          </cell>
          <cell r="AA41" t="str">
            <v>-</v>
          </cell>
          <cell r="AB41" t="str">
            <v>-</v>
          </cell>
          <cell r="AC41" t="str">
            <v>-</v>
          </cell>
          <cell r="AD41" t="str">
            <v>-</v>
          </cell>
          <cell r="AE41" t="str">
            <v>-</v>
          </cell>
          <cell r="AF41" t="str">
            <v>-</v>
          </cell>
          <cell r="AG41" t="str">
            <v>-</v>
          </cell>
          <cell r="AH41" t="str">
            <v>-</v>
          </cell>
          <cell r="AI41" t="str">
            <v>-</v>
          </cell>
          <cell r="AJ41" t="str">
            <v>-</v>
          </cell>
          <cell r="AK41" t="str">
            <v>-</v>
          </cell>
          <cell r="AL41" t="str">
            <v>-</v>
          </cell>
          <cell r="AM41" t="str">
            <v>-</v>
          </cell>
          <cell r="AN41" t="str">
            <v>-</v>
          </cell>
          <cell r="AO41" t="str">
            <v>-</v>
          </cell>
        </row>
        <row r="42">
          <cell r="A42" t="str">
            <v xml:space="preserve">      長期延滞債権</v>
          </cell>
          <cell r="B42">
            <v>1625558246</v>
          </cell>
          <cell r="C42" t="str">
            <v>-</v>
          </cell>
          <cell r="D42">
            <v>662099345</v>
          </cell>
          <cell r="E42">
            <v>2287657591</v>
          </cell>
          <cell r="F42" t="str">
            <v>-</v>
          </cell>
          <cell r="G42">
            <v>2287657591</v>
          </cell>
          <cell r="H42">
            <v>989196878</v>
          </cell>
          <cell r="I42" t="str">
            <v>-</v>
          </cell>
          <cell r="J42">
            <v>49831043</v>
          </cell>
          <cell r="K42">
            <v>10190710</v>
          </cell>
          <cell r="L42" t="str">
            <v>-</v>
          </cell>
          <cell r="M42" t="str">
            <v>-</v>
          </cell>
          <cell r="N42" t="str">
            <v>-</v>
          </cell>
          <cell r="O42" t="str">
            <v>-</v>
          </cell>
          <cell r="P42" t="str">
            <v>-</v>
          </cell>
          <cell r="Q42" t="str">
            <v>-</v>
          </cell>
          <cell r="R42" t="str">
            <v>-</v>
          </cell>
          <cell r="S42" t="str">
            <v>-</v>
          </cell>
          <cell r="T42" t="str">
            <v>-</v>
          </cell>
          <cell r="U42">
            <v>3336876222</v>
          </cell>
          <cell r="V42" t="str">
            <v>-</v>
          </cell>
          <cell r="W42" t="str">
            <v>-</v>
          </cell>
          <cell r="X42">
            <v>3336876222</v>
          </cell>
          <cell r="Y42" t="str">
            <v>-</v>
          </cell>
          <cell r="Z42" t="str">
            <v>-</v>
          </cell>
          <cell r="AA42" t="str">
            <v>-</v>
          </cell>
          <cell r="AB42" t="str">
            <v>-</v>
          </cell>
          <cell r="AC42" t="str">
            <v>-</v>
          </cell>
          <cell r="AD42" t="str">
            <v>-</v>
          </cell>
          <cell r="AE42" t="str">
            <v>-</v>
          </cell>
          <cell r="AF42" t="str">
            <v>-</v>
          </cell>
          <cell r="AG42" t="str">
            <v>-</v>
          </cell>
          <cell r="AH42" t="str">
            <v>-</v>
          </cell>
          <cell r="AI42" t="str">
            <v>-</v>
          </cell>
          <cell r="AJ42" t="str">
            <v>-</v>
          </cell>
          <cell r="AK42" t="str">
            <v>-</v>
          </cell>
          <cell r="AL42">
            <v>3336876222</v>
          </cell>
          <cell r="AM42" t="str">
            <v>-</v>
          </cell>
          <cell r="AN42" t="str">
            <v>-</v>
          </cell>
          <cell r="AO42">
            <v>3336876222</v>
          </cell>
        </row>
        <row r="43">
          <cell r="A43" t="str">
            <v xml:space="preserve">      長期貸付金</v>
          </cell>
          <cell r="B43">
            <v>1890000</v>
          </cell>
          <cell r="C43" t="str">
            <v>-</v>
          </cell>
          <cell r="D43">
            <v>14556295</v>
          </cell>
          <cell r="E43">
            <v>16446295</v>
          </cell>
          <cell r="F43" t="str">
            <v>-</v>
          </cell>
          <cell r="G43">
            <v>16446295</v>
          </cell>
          <cell r="H43" t="str">
            <v>-</v>
          </cell>
          <cell r="I43" t="str">
            <v>-</v>
          </cell>
          <cell r="J43" t="str">
            <v>-</v>
          </cell>
          <cell r="K43" t="str">
            <v>-</v>
          </cell>
          <cell r="L43" t="str">
            <v>-</v>
          </cell>
          <cell r="M43" t="str">
            <v>-</v>
          </cell>
          <cell r="N43" t="str">
            <v>-</v>
          </cell>
          <cell r="O43" t="str">
            <v>-</v>
          </cell>
          <cell r="P43" t="str">
            <v>-</v>
          </cell>
          <cell r="Q43" t="str">
            <v>-</v>
          </cell>
          <cell r="R43" t="str">
            <v>-</v>
          </cell>
          <cell r="S43" t="str">
            <v>-</v>
          </cell>
          <cell r="T43" t="str">
            <v>-</v>
          </cell>
          <cell r="U43">
            <v>16446295</v>
          </cell>
          <cell r="V43" t="str">
            <v>-</v>
          </cell>
          <cell r="W43" t="str">
            <v>-</v>
          </cell>
          <cell r="X43">
            <v>16446295</v>
          </cell>
          <cell r="Y43" t="str">
            <v>-</v>
          </cell>
          <cell r="Z43" t="str">
            <v>-</v>
          </cell>
          <cell r="AA43" t="str">
            <v>-</v>
          </cell>
          <cell r="AB43" t="str">
            <v>-</v>
          </cell>
          <cell r="AC43" t="str">
            <v>-</v>
          </cell>
          <cell r="AD43" t="str">
            <v>-</v>
          </cell>
          <cell r="AE43" t="str">
            <v>-</v>
          </cell>
          <cell r="AF43" t="str">
            <v>-</v>
          </cell>
          <cell r="AG43" t="str">
            <v>-</v>
          </cell>
          <cell r="AH43" t="str">
            <v>-</v>
          </cell>
          <cell r="AI43" t="str">
            <v>-</v>
          </cell>
          <cell r="AJ43" t="str">
            <v>-</v>
          </cell>
          <cell r="AK43" t="str">
            <v>-</v>
          </cell>
          <cell r="AL43">
            <v>16446295</v>
          </cell>
          <cell r="AM43" t="str">
            <v>-</v>
          </cell>
          <cell r="AN43" t="str">
            <v>-</v>
          </cell>
          <cell r="AO43">
            <v>16446295</v>
          </cell>
        </row>
        <row r="44">
          <cell r="A44" t="str">
            <v xml:space="preserve">      基金</v>
          </cell>
          <cell r="B44">
            <v>5010833011</v>
          </cell>
          <cell r="C44" t="str">
            <v>-</v>
          </cell>
          <cell r="D44">
            <v>475</v>
          </cell>
          <cell r="E44">
            <v>5010833486</v>
          </cell>
          <cell r="F44" t="str">
            <v>-</v>
          </cell>
          <cell r="G44">
            <v>5010833486</v>
          </cell>
          <cell r="H44">
            <v>475484000</v>
          </cell>
          <cell r="I44" t="str">
            <v>-</v>
          </cell>
          <cell r="J44">
            <v>1665601606</v>
          </cell>
          <cell r="K44" t="str">
            <v>-</v>
          </cell>
          <cell r="L44">
            <v>21674960</v>
          </cell>
          <cell r="M44" t="str">
            <v>-</v>
          </cell>
          <cell r="N44">
            <v>7976630</v>
          </cell>
          <cell r="O44">
            <v>6932764</v>
          </cell>
          <cell r="P44" t="str">
            <v>-</v>
          </cell>
          <cell r="Q44" t="str">
            <v>-</v>
          </cell>
          <cell r="R44" t="str">
            <v>-</v>
          </cell>
          <cell r="S44" t="str">
            <v>-</v>
          </cell>
          <cell r="T44">
            <v>2396840522</v>
          </cell>
          <cell r="U44">
            <v>9585343968</v>
          </cell>
          <cell r="V44" t="str">
            <v>-</v>
          </cell>
          <cell r="W44" t="str">
            <v>-</v>
          </cell>
          <cell r="X44">
            <v>9585343968</v>
          </cell>
          <cell r="Y44">
            <v>4575075</v>
          </cell>
          <cell r="Z44" t="str">
            <v>-</v>
          </cell>
          <cell r="AA44">
            <v>511753387</v>
          </cell>
          <cell r="AB44" t="str">
            <v>-</v>
          </cell>
          <cell r="AC44">
            <v>13300000</v>
          </cell>
          <cell r="AD44" t="str">
            <v>-</v>
          </cell>
          <cell r="AE44" t="str">
            <v>-</v>
          </cell>
          <cell r="AF44" t="str">
            <v>-</v>
          </cell>
          <cell r="AG44" t="str">
            <v>-</v>
          </cell>
          <cell r="AH44" t="str">
            <v>-</v>
          </cell>
          <cell r="AI44" t="str">
            <v>-</v>
          </cell>
          <cell r="AJ44">
            <v>300967262</v>
          </cell>
          <cell r="AK44">
            <v>2143543295</v>
          </cell>
          <cell r="AL44">
            <v>12559482987</v>
          </cell>
          <cell r="AM44" t="str">
            <v>-</v>
          </cell>
          <cell r="AN44" t="str">
            <v>-</v>
          </cell>
          <cell r="AO44">
            <v>12559482987</v>
          </cell>
        </row>
        <row r="45">
          <cell r="A45" t="str">
            <v xml:space="preserve">        減債基金</v>
          </cell>
          <cell r="B45" t="str">
            <v>-</v>
          </cell>
          <cell r="C45" t="str">
            <v>-</v>
          </cell>
          <cell r="D45" t="str">
            <v>-</v>
          </cell>
          <cell r="E45" t="str">
            <v>-</v>
          </cell>
          <cell r="F45" t="str">
            <v>-</v>
          </cell>
          <cell r="G45" t="str">
            <v>-</v>
          </cell>
          <cell r="H45" t="str">
            <v>-</v>
          </cell>
          <cell r="I45" t="str">
            <v>-</v>
          </cell>
          <cell r="J45" t="str">
            <v>-</v>
          </cell>
          <cell r="K45" t="str">
            <v>-</v>
          </cell>
          <cell r="L45" t="str">
            <v>-</v>
          </cell>
          <cell r="M45" t="str">
            <v>-</v>
          </cell>
          <cell r="N45" t="str">
            <v>-</v>
          </cell>
          <cell r="O45" t="str">
            <v>-</v>
          </cell>
          <cell r="P45" t="str">
            <v>-</v>
          </cell>
          <cell r="Q45" t="str">
            <v>-</v>
          </cell>
          <cell r="R45" t="str">
            <v>-</v>
          </cell>
          <cell r="S45" t="str">
            <v>-</v>
          </cell>
          <cell r="T45" t="str">
            <v>-</v>
          </cell>
          <cell r="U45" t="str">
            <v>-</v>
          </cell>
          <cell r="V45" t="str">
            <v>-</v>
          </cell>
          <cell r="W45" t="str">
            <v>-</v>
          </cell>
          <cell r="X45" t="str">
            <v>-</v>
          </cell>
          <cell r="Y45" t="str">
            <v>-</v>
          </cell>
          <cell r="Z45" t="str">
            <v>-</v>
          </cell>
          <cell r="AA45" t="str">
            <v>-</v>
          </cell>
          <cell r="AB45" t="str">
            <v>-</v>
          </cell>
          <cell r="AC45" t="str">
            <v>-</v>
          </cell>
          <cell r="AD45" t="str">
            <v>-</v>
          </cell>
          <cell r="AE45" t="str">
            <v>-</v>
          </cell>
          <cell r="AF45" t="str">
            <v>-</v>
          </cell>
          <cell r="AG45" t="str">
            <v>-</v>
          </cell>
          <cell r="AH45" t="str">
            <v>-</v>
          </cell>
          <cell r="AI45" t="str">
            <v>-</v>
          </cell>
          <cell r="AJ45" t="str">
            <v>-</v>
          </cell>
          <cell r="AK45" t="str">
            <v>-</v>
          </cell>
          <cell r="AL45" t="str">
            <v>-</v>
          </cell>
          <cell r="AM45" t="str">
            <v>-</v>
          </cell>
          <cell r="AN45" t="str">
            <v>-</v>
          </cell>
          <cell r="AO45" t="str">
            <v>-</v>
          </cell>
        </row>
        <row r="46">
          <cell r="A46" t="str">
            <v xml:space="preserve">        その他</v>
          </cell>
          <cell r="B46">
            <v>5010833011</v>
          </cell>
          <cell r="C46" t="str">
            <v>-</v>
          </cell>
          <cell r="D46">
            <v>475</v>
          </cell>
          <cell r="E46">
            <v>5010833486</v>
          </cell>
          <cell r="F46" t="str">
            <v>-</v>
          </cell>
          <cell r="G46">
            <v>5010833486</v>
          </cell>
          <cell r="H46">
            <v>475484000</v>
          </cell>
          <cell r="I46" t="str">
            <v>-</v>
          </cell>
          <cell r="J46">
            <v>1665601606</v>
          </cell>
          <cell r="K46" t="str">
            <v>-</v>
          </cell>
          <cell r="L46">
            <v>21674960</v>
          </cell>
          <cell r="M46" t="str">
            <v>-</v>
          </cell>
          <cell r="N46">
            <v>7976630</v>
          </cell>
          <cell r="O46">
            <v>6932764</v>
          </cell>
          <cell r="P46" t="str">
            <v>-</v>
          </cell>
          <cell r="Q46" t="str">
            <v>-</v>
          </cell>
          <cell r="R46" t="str">
            <v>-</v>
          </cell>
          <cell r="S46" t="str">
            <v>-</v>
          </cell>
          <cell r="T46">
            <v>2396840522</v>
          </cell>
          <cell r="U46">
            <v>9585343968</v>
          </cell>
          <cell r="V46" t="str">
            <v>-</v>
          </cell>
          <cell r="W46" t="str">
            <v>-</v>
          </cell>
          <cell r="X46">
            <v>9585343968</v>
          </cell>
          <cell r="Y46">
            <v>4575075</v>
          </cell>
          <cell r="Z46" t="str">
            <v>-</v>
          </cell>
          <cell r="AA46">
            <v>511753387</v>
          </cell>
          <cell r="AB46" t="str">
            <v>-</v>
          </cell>
          <cell r="AC46">
            <v>13300000</v>
          </cell>
          <cell r="AD46" t="str">
            <v>-</v>
          </cell>
          <cell r="AE46" t="str">
            <v>-</v>
          </cell>
          <cell r="AF46" t="str">
            <v>-</v>
          </cell>
          <cell r="AG46" t="str">
            <v>-</v>
          </cell>
          <cell r="AH46" t="str">
            <v>-</v>
          </cell>
          <cell r="AI46" t="str">
            <v>-</v>
          </cell>
          <cell r="AJ46">
            <v>300967262</v>
          </cell>
          <cell r="AK46">
            <v>2143543295</v>
          </cell>
          <cell r="AL46">
            <v>12559482987</v>
          </cell>
          <cell r="AM46" t="str">
            <v>-</v>
          </cell>
          <cell r="AN46" t="str">
            <v>-</v>
          </cell>
          <cell r="AO46">
            <v>12559482987</v>
          </cell>
        </row>
        <row r="47">
          <cell r="A47" t="str">
            <v xml:space="preserve">      その他</v>
          </cell>
          <cell r="B47" t="str">
            <v>-</v>
          </cell>
          <cell r="C47" t="str">
            <v>-</v>
          </cell>
          <cell r="D47" t="str">
            <v>-</v>
          </cell>
          <cell r="E47" t="str">
            <v>-</v>
          </cell>
          <cell r="F47" t="str">
            <v>-</v>
          </cell>
          <cell r="G47" t="str">
            <v>-</v>
          </cell>
          <cell r="H47" t="str">
            <v>-</v>
          </cell>
          <cell r="I47" t="str">
            <v>-</v>
          </cell>
          <cell r="J47" t="str">
            <v>-</v>
          </cell>
          <cell r="K47" t="str">
            <v>-</v>
          </cell>
          <cell r="L47" t="str">
            <v>-</v>
          </cell>
          <cell r="M47" t="str">
            <v>-</v>
          </cell>
          <cell r="N47" t="str">
            <v>-</v>
          </cell>
          <cell r="O47" t="str">
            <v>-</v>
          </cell>
          <cell r="P47" t="str">
            <v>-</v>
          </cell>
          <cell r="Q47" t="str">
            <v>-</v>
          </cell>
          <cell r="R47" t="str">
            <v>-</v>
          </cell>
          <cell r="S47" t="str">
            <v>-</v>
          </cell>
          <cell r="T47" t="str">
            <v>-</v>
          </cell>
          <cell r="U47" t="str">
            <v>-</v>
          </cell>
          <cell r="V47" t="str">
            <v>-</v>
          </cell>
          <cell r="W47" t="str">
            <v>-</v>
          </cell>
          <cell r="X47" t="str">
            <v>-</v>
          </cell>
          <cell r="Y47" t="str">
            <v>-</v>
          </cell>
          <cell r="Z47" t="str">
            <v>-</v>
          </cell>
          <cell r="AA47" t="str">
            <v>-</v>
          </cell>
          <cell r="AB47" t="str">
            <v>-</v>
          </cell>
          <cell r="AC47" t="str">
            <v>-</v>
          </cell>
          <cell r="AD47">
            <v>47046232</v>
          </cell>
          <cell r="AE47" t="str">
            <v>-</v>
          </cell>
          <cell r="AF47" t="str">
            <v>-</v>
          </cell>
          <cell r="AG47">
            <v>25000</v>
          </cell>
          <cell r="AH47">
            <v>674597</v>
          </cell>
          <cell r="AI47">
            <v>505505</v>
          </cell>
          <cell r="AJ47">
            <v>2440515</v>
          </cell>
          <cell r="AK47">
            <v>320630</v>
          </cell>
          <cell r="AL47">
            <v>51012479</v>
          </cell>
          <cell r="AM47" t="str">
            <v>-</v>
          </cell>
          <cell r="AN47" t="str">
            <v>-</v>
          </cell>
          <cell r="AO47">
            <v>51012479</v>
          </cell>
        </row>
        <row r="48">
          <cell r="A48" t="str">
            <v xml:space="preserve">      徴収不能引当金</v>
          </cell>
          <cell r="B48">
            <v>-90885488</v>
          </cell>
          <cell r="C48" t="str">
            <v>-</v>
          </cell>
          <cell r="D48">
            <v>-3354086</v>
          </cell>
          <cell r="E48">
            <v>-94239574</v>
          </cell>
          <cell r="F48" t="str">
            <v>-</v>
          </cell>
          <cell r="G48">
            <v>-94239574</v>
          </cell>
          <cell r="H48">
            <v>-150233880</v>
          </cell>
          <cell r="I48" t="str">
            <v>-</v>
          </cell>
          <cell r="J48">
            <v>-12262575</v>
          </cell>
          <cell r="K48">
            <v>-1699909</v>
          </cell>
          <cell r="L48" t="str">
            <v>-</v>
          </cell>
          <cell r="M48" t="str">
            <v>-</v>
          </cell>
          <cell r="N48" t="str">
            <v>-</v>
          </cell>
          <cell r="O48" t="str">
            <v>-</v>
          </cell>
          <cell r="P48" t="str">
            <v>-</v>
          </cell>
          <cell r="Q48" t="str">
            <v>-</v>
          </cell>
          <cell r="R48" t="str">
            <v>-</v>
          </cell>
          <cell r="S48" t="str">
            <v>-</v>
          </cell>
          <cell r="T48" t="str">
            <v>-</v>
          </cell>
          <cell r="U48">
            <v>-258435938</v>
          </cell>
          <cell r="V48" t="str">
            <v>-</v>
          </cell>
          <cell r="W48" t="str">
            <v>-</v>
          </cell>
          <cell r="X48">
            <v>-258435938</v>
          </cell>
          <cell r="Y48" t="str">
            <v>-</v>
          </cell>
          <cell r="Z48" t="str">
            <v>-</v>
          </cell>
          <cell r="AA48" t="str">
            <v>-</v>
          </cell>
          <cell r="AB48" t="str">
            <v>-</v>
          </cell>
          <cell r="AC48" t="str">
            <v>-</v>
          </cell>
          <cell r="AD48" t="str">
            <v>-</v>
          </cell>
          <cell r="AE48" t="str">
            <v>-</v>
          </cell>
          <cell r="AF48" t="str">
            <v>-</v>
          </cell>
          <cell r="AG48" t="str">
            <v>-</v>
          </cell>
          <cell r="AH48" t="str">
            <v>-</v>
          </cell>
          <cell r="AI48" t="str">
            <v>-</v>
          </cell>
          <cell r="AJ48" t="str">
            <v>-</v>
          </cell>
          <cell r="AK48" t="str">
            <v>-</v>
          </cell>
          <cell r="AL48">
            <v>-258435938</v>
          </cell>
          <cell r="AM48" t="str">
            <v>-</v>
          </cell>
          <cell r="AN48" t="str">
            <v>-</v>
          </cell>
          <cell r="AO48">
            <v>-258435938</v>
          </cell>
        </row>
        <row r="49">
          <cell r="A49" t="str">
            <v xml:space="preserve">  流動資産</v>
          </cell>
          <cell r="B49">
            <v>17419544069</v>
          </cell>
          <cell r="C49">
            <v>178</v>
          </cell>
          <cell r="D49">
            <v>25751468</v>
          </cell>
          <cell r="E49">
            <v>17445295715</v>
          </cell>
          <cell r="F49" t="str">
            <v>-</v>
          </cell>
          <cell r="G49">
            <v>17445295715</v>
          </cell>
          <cell r="H49">
            <v>1300476764</v>
          </cell>
          <cell r="I49">
            <v>59</v>
          </cell>
          <cell r="J49">
            <v>571902224</v>
          </cell>
          <cell r="K49">
            <v>138622617</v>
          </cell>
          <cell r="L49">
            <v>359967</v>
          </cell>
          <cell r="M49">
            <v>222074</v>
          </cell>
          <cell r="N49">
            <v>7095397</v>
          </cell>
          <cell r="O49">
            <v>6377022910</v>
          </cell>
          <cell r="P49">
            <v>165713615</v>
          </cell>
          <cell r="Q49">
            <v>143810274</v>
          </cell>
          <cell r="R49" t="str">
            <v>-</v>
          </cell>
          <cell r="S49">
            <v>2167113173</v>
          </cell>
          <cell r="T49">
            <v>2322378833</v>
          </cell>
          <cell r="U49">
            <v>30640013622</v>
          </cell>
          <cell r="V49" t="str">
            <v>-</v>
          </cell>
          <cell r="W49" t="str">
            <v>-</v>
          </cell>
          <cell r="X49">
            <v>30640013622</v>
          </cell>
          <cell r="Y49">
            <v>1799654</v>
          </cell>
          <cell r="Z49">
            <v>12718197</v>
          </cell>
          <cell r="AA49">
            <v>1351597009</v>
          </cell>
          <cell r="AB49">
            <v>4709313398</v>
          </cell>
          <cell r="AC49">
            <v>2663158</v>
          </cell>
          <cell r="AD49">
            <v>409204163</v>
          </cell>
          <cell r="AE49">
            <v>125732020</v>
          </cell>
          <cell r="AF49">
            <v>37124792</v>
          </cell>
          <cell r="AG49">
            <v>101123530</v>
          </cell>
          <cell r="AH49">
            <v>144056458</v>
          </cell>
          <cell r="AI49">
            <v>39904076</v>
          </cell>
          <cell r="AJ49">
            <v>356786139</v>
          </cell>
          <cell r="AK49">
            <v>396464917</v>
          </cell>
          <cell r="AL49">
            <v>38328501133</v>
          </cell>
          <cell r="AM49">
            <v>-809218544</v>
          </cell>
          <cell r="AN49" t="str">
            <v>-</v>
          </cell>
          <cell r="AO49">
            <v>37519282589</v>
          </cell>
        </row>
        <row r="50">
          <cell r="A50" t="str">
            <v xml:space="preserve">    現金預金</v>
          </cell>
          <cell r="B50">
            <v>1811313519</v>
          </cell>
          <cell r="C50">
            <v>178</v>
          </cell>
          <cell r="D50">
            <v>7967209</v>
          </cell>
          <cell r="E50">
            <v>1819280906</v>
          </cell>
          <cell r="F50" t="str">
            <v>-</v>
          </cell>
          <cell r="G50">
            <v>1819280906</v>
          </cell>
          <cell r="H50">
            <v>825798688</v>
          </cell>
          <cell r="I50">
            <v>59</v>
          </cell>
          <cell r="J50">
            <v>535432830</v>
          </cell>
          <cell r="K50">
            <v>125237829</v>
          </cell>
          <cell r="L50">
            <v>414</v>
          </cell>
          <cell r="M50">
            <v>985</v>
          </cell>
          <cell r="N50">
            <v>592</v>
          </cell>
          <cell r="O50">
            <v>5348143001</v>
          </cell>
          <cell r="P50">
            <v>165647765</v>
          </cell>
          <cell r="Q50">
            <v>140565914</v>
          </cell>
          <cell r="R50" t="str">
            <v>-</v>
          </cell>
          <cell r="S50">
            <v>1804331112</v>
          </cell>
          <cell r="T50">
            <v>2268634267</v>
          </cell>
          <cell r="U50">
            <v>13033074362</v>
          </cell>
          <cell r="V50" t="str">
            <v>-</v>
          </cell>
          <cell r="W50" t="str">
            <v>-</v>
          </cell>
          <cell r="X50">
            <v>13033074362</v>
          </cell>
          <cell r="Y50">
            <v>1799654</v>
          </cell>
          <cell r="Z50">
            <v>12718197</v>
          </cell>
          <cell r="AA50">
            <v>1348181111</v>
          </cell>
          <cell r="AB50">
            <v>378462326</v>
          </cell>
          <cell r="AC50">
            <v>2605193</v>
          </cell>
          <cell r="AD50">
            <v>381555169</v>
          </cell>
          <cell r="AE50">
            <v>121774656</v>
          </cell>
          <cell r="AF50">
            <v>33783091</v>
          </cell>
          <cell r="AG50">
            <v>33706257</v>
          </cell>
          <cell r="AH50">
            <v>139270472</v>
          </cell>
          <cell r="AI50">
            <v>39752552</v>
          </cell>
          <cell r="AJ50">
            <v>263888953</v>
          </cell>
          <cell r="AK50">
            <v>195290891</v>
          </cell>
          <cell r="AL50">
            <v>15985862884</v>
          </cell>
          <cell r="AM50" t="str">
            <v>-</v>
          </cell>
          <cell r="AN50" t="str">
            <v>-</v>
          </cell>
          <cell r="AO50">
            <v>15985862884</v>
          </cell>
        </row>
        <row r="51">
          <cell r="A51" t="str">
            <v xml:space="preserve">      資金</v>
          </cell>
          <cell r="B51">
            <v>561231224</v>
          </cell>
          <cell r="C51">
            <v>178</v>
          </cell>
          <cell r="D51">
            <v>7967209</v>
          </cell>
          <cell r="E51">
            <v>569198611</v>
          </cell>
          <cell r="F51" t="str">
            <v>-</v>
          </cell>
          <cell r="G51">
            <v>569198611</v>
          </cell>
          <cell r="H51">
            <v>825798688</v>
          </cell>
          <cell r="I51">
            <v>59</v>
          </cell>
          <cell r="J51">
            <v>535432830</v>
          </cell>
          <cell r="K51">
            <v>125237829</v>
          </cell>
          <cell r="L51">
            <v>414</v>
          </cell>
          <cell r="M51">
            <v>985</v>
          </cell>
          <cell r="N51">
            <v>592</v>
          </cell>
          <cell r="O51">
            <v>5348143001</v>
          </cell>
          <cell r="P51">
            <v>165647765</v>
          </cell>
          <cell r="Q51">
            <v>140565914</v>
          </cell>
          <cell r="R51" t="str">
            <v>-</v>
          </cell>
          <cell r="S51">
            <v>1804331112</v>
          </cell>
          <cell r="T51">
            <v>2268634267</v>
          </cell>
          <cell r="U51">
            <v>11782992067</v>
          </cell>
          <cell r="V51" t="str">
            <v>-</v>
          </cell>
          <cell r="W51" t="str">
            <v>-</v>
          </cell>
          <cell r="X51">
            <v>11782992067</v>
          </cell>
          <cell r="Y51">
            <v>1799654</v>
          </cell>
          <cell r="Z51">
            <v>12718197</v>
          </cell>
          <cell r="AA51">
            <v>1348174139</v>
          </cell>
          <cell r="AB51">
            <v>368462326</v>
          </cell>
          <cell r="AC51">
            <v>2605193</v>
          </cell>
          <cell r="AD51">
            <v>381555169</v>
          </cell>
          <cell r="AE51">
            <v>121774656</v>
          </cell>
          <cell r="AF51">
            <v>33783091</v>
          </cell>
          <cell r="AG51">
            <v>33706257</v>
          </cell>
          <cell r="AH51">
            <v>139270472</v>
          </cell>
          <cell r="AI51">
            <v>39752552</v>
          </cell>
          <cell r="AJ51">
            <v>263888953</v>
          </cell>
          <cell r="AK51">
            <v>195290891</v>
          </cell>
          <cell r="AL51">
            <v>14725773617</v>
          </cell>
          <cell r="AM51" t="str">
            <v>-</v>
          </cell>
          <cell r="AN51" t="str">
            <v>-</v>
          </cell>
          <cell r="AO51">
            <v>14725773617</v>
          </cell>
        </row>
        <row r="52">
          <cell r="A52" t="str">
            <v xml:space="preserve">      歳計外現金</v>
          </cell>
          <cell r="B52">
            <v>1250082295</v>
          </cell>
          <cell r="C52" t="str">
            <v>-</v>
          </cell>
          <cell r="D52" t="str">
            <v>-</v>
          </cell>
          <cell r="E52">
            <v>1250082295</v>
          </cell>
          <cell r="F52" t="str">
            <v>-</v>
          </cell>
          <cell r="G52">
            <v>1250082295</v>
          </cell>
          <cell r="H52" t="str">
            <v>-</v>
          </cell>
          <cell r="I52" t="str">
            <v>-</v>
          </cell>
          <cell r="J52" t="str">
            <v>-</v>
          </cell>
          <cell r="K52" t="str">
            <v>-</v>
          </cell>
          <cell r="L52" t="str">
            <v>-</v>
          </cell>
          <cell r="M52" t="str">
            <v>-</v>
          </cell>
          <cell r="N52" t="str">
            <v>-</v>
          </cell>
          <cell r="O52" t="str">
            <v>-</v>
          </cell>
          <cell r="P52" t="str">
            <v>-</v>
          </cell>
          <cell r="Q52" t="str">
            <v>-</v>
          </cell>
          <cell r="R52" t="str">
            <v>-</v>
          </cell>
          <cell r="S52" t="str">
            <v>-</v>
          </cell>
          <cell r="T52" t="str">
            <v>-</v>
          </cell>
          <cell r="U52">
            <v>1250082295</v>
          </cell>
          <cell r="V52" t="str">
            <v>-</v>
          </cell>
          <cell r="W52" t="str">
            <v>-</v>
          </cell>
          <cell r="X52">
            <v>1250082295</v>
          </cell>
          <cell r="Y52" t="str">
            <v>-</v>
          </cell>
          <cell r="Z52" t="str">
            <v>-</v>
          </cell>
          <cell r="AA52">
            <v>6972</v>
          </cell>
          <cell r="AB52">
            <v>10000000</v>
          </cell>
          <cell r="AC52" t="str">
            <v>-</v>
          </cell>
          <cell r="AD52" t="str">
            <v>-</v>
          </cell>
          <cell r="AE52" t="str">
            <v>-</v>
          </cell>
          <cell r="AF52" t="str">
            <v>-</v>
          </cell>
          <cell r="AG52" t="str">
            <v>-</v>
          </cell>
          <cell r="AH52" t="str">
            <v>-</v>
          </cell>
          <cell r="AI52" t="str">
            <v>-</v>
          </cell>
          <cell r="AJ52" t="str">
            <v>-</v>
          </cell>
          <cell r="AK52" t="str">
            <v>-</v>
          </cell>
          <cell r="AL52">
            <v>1260089267</v>
          </cell>
          <cell r="AM52" t="str">
            <v>-</v>
          </cell>
          <cell r="AN52" t="str">
            <v>-</v>
          </cell>
          <cell r="AO52">
            <v>1260089267</v>
          </cell>
        </row>
        <row r="53">
          <cell r="A53" t="str">
            <v xml:space="preserve">    未収金</v>
          </cell>
          <cell r="B53">
            <v>423626172</v>
          </cell>
          <cell r="C53" t="str">
            <v>-</v>
          </cell>
          <cell r="D53">
            <v>5640129</v>
          </cell>
          <cell r="E53">
            <v>429266301</v>
          </cell>
          <cell r="F53" t="str">
            <v>-</v>
          </cell>
          <cell r="G53">
            <v>429266301</v>
          </cell>
          <cell r="H53">
            <v>559483541</v>
          </cell>
          <cell r="I53" t="str">
            <v>-</v>
          </cell>
          <cell r="J53">
            <v>48100935</v>
          </cell>
          <cell r="K53">
            <v>16064502</v>
          </cell>
          <cell r="L53">
            <v>359553</v>
          </cell>
          <cell r="M53">
            <v>221089</v>
          </cell>
          <cell r="N53">
            <v>7743002</v>
          </cell>
          <cell r="O53">
            <v>862839451</v>
          </cell>
          <cell r="P53">
            <v>65850</v>
          </cell>
          <cell r="Q53">
            <v>2744360</v>
          </cell>
          <cell r="R53" t="str">
            <v>-</v>
          </cell>
          <cell r="S53">
            <v>331727832</v>
          </cell>
          <cell r="T53">
            <v>53744566</v>
          </cell>
          <cell r="U53">
            <v>2312360982</v>
          </cell>
          <cell r="V53" t="str">
            <v>-</v>
          </cell>
          <cell r="W53" t="str">
            <v>-</v>
          </cell>
          <cell r="X53">
            <v>2312360982</v>
          </cell>
          <cell r="Y53" t="str">
            <v>-</v>
          </cell>
          <cell r="Z53" t="str">
            <v>-</v>
          </cell>
          <cell r="AA53">
            <v>1106818</v>
          </cell>
          <cell r="AB53">
            <v>2321541</v>
          </cell>
          <cell r="AC53">
            <v>57965</v>
          </cell>
          <cell r="AD53">
            <v>10447200</v>
          </cell>
          <cell r="AE53">
            <v>3145468</v>
          </cell>
          <cell r="AF53">
            <v>3341701</v>
          </cell>
          <cell r="AG53">
            <v>66018260</v>
          </cell>
          <cell r="AH53">
            <v>3823655</v>
          </cell>
          <cell r="AI53">
            <v>108000</v>
          </cell>
          <cell r="AJ53">
            <v>91431120</v>
          </cell>
          <cell r="AK53">
            <v>119064371</v>
          </cell>
          <cell r="AL53">
            <v>2613227081</v>
          </cell>
          <cell r="AM53" t="str">
            <v>-</v>
          </cell>
          <cell r="AN53" t="str">
            <v>-</v>
          </cell>
          <cell r="AO53">
            <v>2613227081</v>
          </cell>
        </row>
        <row r="54">
          <cell r="A54" t="str">
            <v xml:space="preserve">    短期貸付金</v>
          </cell>
          <cell r="B54">
            <v>120000</v>
          </cell>
          <cell r="C54" t="str">
            <v>-</v>
          </cell>
          <cell r="D54">
            <v>12232723</v>
          </cell>
          <cell r="E54">
            <v>12352723</v>
          </cell>
          <cell r="F54" t="str">
            <v>-</v>
          </cell>
          <cell r="G54">
            <v>12352723</v>
          </cell>
          <cell r="H54" t="str">
            <v>-</v>
          </cell>
          <cell r="I54" t="str">
            <v>-</v>
          </cell>
          <cell r="J54" t="str">
            <v>-</v>
          </cell>
          <cell r="K54" t="str">
            <v>-</v>
          </cell>
          <cell r="L54" t="str">
            <v>-</v>
          </cell>
          <cell r="M54" t="str">
            <v>-</v>
          </cell>
          <cell r="N54" t="str">
            <v>-</v>
          </cell>
          <cell r="O54" t="str">
            <v>-</v>
          </cell>
          <cell r="P54" t="str">
            <v>-</v>
          </cell>
          <cell r="Q54" t="str">
            <v>-</v>
          </cell>
          <cell r="R54" t="str">
            <v>-</v>
          </cell>
          <cell r="S54" t="str">
            <v>-</v>
          </cell>
          <cell r="T54" t="str">
            <v>-</v>
          </cell>
          <cell r="U54">
            <v>12352723</v>
          </cell>
          <cell r="V54" t="str">
            <v>-</v>
          </cell>
          <cell r="W54" t="str">
            <v>-</v>
          </cell>
          <cell r="X54">
            <v>12352723</v>
          </cell>
          <cell r="Y54" t="str">
            <v>-</v>
          </cell>
          <cell r="Z54" t="str">
            <v>-</v>
          </cell>
          <cell r="AA54" t="str">
            <v>-</v>
          </cell>
          <cell r="AB54" t="str">
            <v>-</v>
          </cell>
          <cell r="AC54" t="str">
            <v>-</v>
          </cell>
          <cell r="AD54" t="str">
            <v>-</v>
          </cell>
          <cell r="AE54" t="str">
            <v>-</v>
          </cell>
          <cell r="AF54" t="str">
            <v>-</v>
          </cell>
          <cell r="AG54" t="str">
            <v>-</v>
          </cell>
          <cell r="AH54" t="str">
            <v>-</v>
          </cell>
          <cell r="AI54" t="str">
            <v>-</v>
          </cell>
          <cell r="AJ54" t="str">
            <v>-</v>
          </cell>
          <cell r="AK54" t="str">
            <v>-</v>
          </cell>
          <cell r="AL54">
            <v>12352723</v>
          </cell>
          <cell r="AM54" t="str">
            <v>-</v>
          </cell>
          <cell r="AN54" t="str">
            <v>-</v>
          </cell>
          <cell r="AO54">
            <v>12352723</v>
          </cell>
        </row>
        <row r="55">
          <cell r="A55" t="str">
            <v xml:space="preserve">    基金</v>
          </cell>
          <cell r="B55">
            <v>15191195122</v>
          </cell>
          <cell r="C55" t="str">
            <v>-</v>
          </cell>
          <cell r="D55" t="str">
            <v>-</v>
          </cell>
          <cell r="E55">
            <v>15191195122</v>
          </cell>
          <cell r="F55" t="str">
            <v>-</v>
          </cell>
          <cell r="G55">
            <v>15191195122</v>
          </cell>
          <cell r="H55" t="str">
            <v>-</v>
          </cell>
          <cell r="I55" t="str">
            <v>-</v>
          </cell>
          <cell r="J55" t="str">
            <v>-</v>
          </cell>
          <cell r="K55" t="str">
            <v>-</v>
          </cell>
          <cell r="L55" t="str">
            <v>-</v>
          </cell>
          <cell r="M55" t="str">
            <v>-</v>
          </cell>
          <cell r="N55" t="str">
            <v>-</v>
          </cell>
          <cell r="O55" t="str">
            <v>-</v>
          </cell>
          <cell r="P55" t="str">
            <v>-</v>
          </cell>
          <cell r="Q55" t="str">
            <v>-</v>
          </cell>
          <cell r="R55" t="str">
            <v>-</v>
          </cell>
          <cell r="S55" t="str">
            <v>-</v>
          </cell>
          <cell r="T55" t="str">
            <v>-</v>
          </cell>
          <cell r="U55">
            <v>15191195122</v>
          </cell>
          <cell r="V55" t="str">
            <v>-</v>
          </cell>
          <cell r="W55" t="str">
            <v>-</v>
          </cell>
          <cell r="X55">
            <v>15191195122</v>
          </cell>
          <cell r="Y55" t="str">
            <v>-</v>
          </cell>
          <cell r="Z55" t="str">
            <v>-</v>
          </cell>
          <cell r="AA55">
            <v>2309080</v>
          </cell>
          <cell r="AB55" t="str">
            <v>-</v>
          </cell>
          <cell r="AC55" t="str">
            <v>-</v>
          </cell>
          <cell r="AD55" t="str">
            <v>-</v>
          </cell>
          <cell r="AE55" t="str">
            <v>-</v>
          </cell>
          <cell r="AF55" t="str">
            <v>-</v>
          </cell>
          <cell r="AG55" t="str">
            <v>-</v>
          </cell>
          <cell r="AH55" t="str">
            <v>-</v>
          </cell>
          <cell r="AI55" t="str">
            <v>-</v>
          </cell>
          <cell r="AJ55" t="str">
            <v>-</v>
          </cell>
          <cell r="AK55">
            <v>80910875</v>
          </cell>
          <cell r="AL55">
            <v>15274415077</v>
          </cell>
          <cell r="AM55" t="str">
            <v>-</v>
          </cell>
          <cell r="AN55" t="str">
            <v>-</v>
          </cell>
          <cell r="AO55">
            <v>15274415077</v>
          </cell>
        </row>
        <row r="56">
          <cell r="A56" t="str">
            <v xml:space="preserve">      財政調整基金</v>
          </cell>
          <cell r="B56">
            <v>13130955887</v>
          </cell>
          <cell r="C56" t="str">
            <v>-</v>
          </cell>
          <cell r="D56" t="str">
            <v>-</v>
          </cell>
          <cell r="E56">
            <v>13130955887</v>
          </cell>
          <cell r="F56" t="str">
            <v>-</v>
          </cell>
          <cell r="G56">
            <v>13130955887</v>
          </cell>
          <cell r="H56" t="str">
            <v>-</v>
          </cell>
          <cell r="I56" t="str">
            <v>-</v>
          </cell>
          <cell r="J56" t="str">
            <v>-</v>
          </cell>
          <cell r="K56" t="str">
            <v>-</v>
          </cell>
          <cell r="L56" t="str">
            <v>-</v>
          </cell>
          <cell r="M56" t="str">
            <v>-</v>
          </cell>
          <cell r="N56" t="str">
            <v>-</v>
          </cell>
          <cell r="O56" t="str">
            <v>-</v>
          </cell>
          <cell r="P56" t="str">
            <v>-</v>
          </cell>
          <cell r="Q56" t="str">
            <v>-</v>
          </cell>
          <cell r="R56" t="str">
            <v>-</v>
          </cell>
          <cell r="S56" t="str">
            <v>-</v>
          </cell>
          <cell r="T56" t="str">
            <v>-</v>
          </cell>
          <cell r="U56">
            <v>13130955887</v>
          </cell>
          <cell r="V56" t="str">
            <v>-</v>
          </cell>
          <cell r="W56" t="str">
            <v>-</v>
          </cell>
          <cell r="X56">
            <v>13130955887</v>
          </cell>
          <cell r="Y56" t="str">
            <v>-</v>
          </cell>
          <cell r="Z56" t="str">
            <v>-</v>
          </cell>
          <cell r="AA56">
            <v>2309080</v>
          </cell>
          <cell r="AB56" t="str">
            <v>-</v>
          </cell>
          <cell r="AC56" t="str">
            <v>-</v>
          </cell>
          <cell r="AD56" t="str">
            <v>-</v>
          </cell>
          <cell r="AE56" t="str">
            <v>-</v>
          </cell>
          <cell r="AF56" t="str">
            <v>-</v>
          </cell>
          <cell r="AG56" t="str">
            <v>-</v>
          </cell>
          <cell r="AH56" t="str">
            <v>-</v>
          </cell>
          <cell r="AI56" t="str">
            <v>-</v>
          </cell>
          <cell r="AJ56" t="str">
            <v>-</v>
          </cell>
          <cell r="AK56">
            <v>80910875</v>
          </cell>
          <cell r="AL56">
            <v>13214175842</v>
          </cell>
          <cell r="AM56" t="str">
            <v>-</v>
          </cell>
          <cell r="AN56" t="str">
            <v>-</v>
          </cell>
          <cell r="AO56">
            <v>13214175842</v>
          </cell>
        </row>
        <row r="57">
          <cell r="A57" t="str">
            <v xml:space="preserve">      減債基金</v>
          </cell>
          <cell r="B57">
            <v>2060239235</v>
          </cell>
          <cell r="C57" t="str">
            <v>-</v>
          </cell>
          <cell r="D57" t="str">
            <v>-</v>
          </cell>
          <cell r="E57">
            <v>2060239235</v>
          </cell>
          <cell r="F57" t="str">
            <v>-</v>
          </cell>
          <cell r="G57">
            <v>2060239235</v>
          </cell>
          <cell r="H57" t="str">
            <v>-</v>
          </cell>
          <cell r="I57" t="str">
            <v>-</v>
          </cell>
          <cell r="J57" t="str">
            <v>-</v>
          </cell>
          <cell r="K57" t="str">
            <v>-</v>
          </cell>
          <cell r="L57" t="str">
            <v>-</v>
          </cell>
          <cell r="M57" t="str">
            <v>-</v>
          </cell>
          <cell r="N57" t="str">
            <v>-</v>
          </cell>
          <cell r="O57" t="str">
            <v>-</v>
          </cell>
          <cell r="P57" t="str">
            <v>-</v>
          </cell>
          <cell r="Q57" t="str">
            <v>-</v>
          </cell>
          <cell r="R57" t="str">
            <v>-</v>
          </cell>
          <cell r="S57" t="str">
            <v>-</v>
          </cell>
          <cell r="T57" t="str">
            <v>-</v>
          </cell>
          <cell r="U57">
            <v>2060239235</v>
          </cell>
          <cell r="V57" t="str">
            <v>-</v>
          </cell>
          <cell r="W57" t="str">
            <v>-</v>
          </cell>
          <cell r="X57">
            <v>2060239235</v>
          </cell>
          <cell r="Y57" t="str">
            <v>-</v>
          </cell>
          <cell r="Z57" t="str">
            <v>-</v>
          </cell>
          <cell r="AA57" t="str">
            <v>-</v>
          </cell>
          <cell r="AB57" t="str">
            <v>-</v>
          </cell>
          <cell r="AC57" t="str">
            <v>-</v>
          </cell>
          <cell r="AD57" t="str">
            <v>-</v>
          </cell>
          <cell r="AE57" t="str">
            <v>-</v>
          </cell>
          <cell r="AF57" t="str">
            <v>-</v>
          </cell>
          <cell r="AG57" t="str">
            <v>-</v>
          </cell>
          <cell r="AH57" t="str">
            <v>-</v>
          </cell>
          <cell r="AI57" t="str">
            <v>-</v>
          </cell>
          <cell r="AJ57" t="str">
            <v>-</v>
          </cell>
          <cell r="AK57" t="str">
            <v>-</v>
          </cell>
          <cell r="AL57">
            <v>2060239235</v>
          </cell>
          <cell r="AM57" t="str">
            <v>-</v>
          </cell>
          <cell r="AN57" t="str">
            <v>-</v>
          </cell>
          <cell r="AO57">
            <v>2060239235</v>
          </cell>
        </row>
        <row r="58">
          <cell r="A58" t="str">
            <v xml:space="preserve">    棚卸資産</v>
          </cell>
          <cell r="B58">
            <v>32277100</v>
          </cell>
          <cell r="C58" t="str">
            <v>-</v>
          </cell>
          <cell r="D58" t="str">
            <v>-</v>
          </cell>
          <cell r="E58">
            <v>32277100</v>
          </cell>
          <cell r="F58" t="str">
            <v>-</v>
          </cell>
          <cell r="G58">
            <v>32277100</v>
          </cell>
          <cell r="H58" t="str">
            <v>-</v>
          </cell>
          <cell r="I58" t="str">
            <v>-</v>
          </cell>
          <cell r="J58" t="str">
            <v>-</v>
          </cell>
          <cell r="K58" t="str">
            <v>-</v>
          </cell>
          <cell r="L58" t="str">
            <v>-</v>
          </cell>
          <cell r="M58" t="str">
            <v>-</v>
          </cell>
          <cell r="N58" t="str">
            <v>-</v>
          </cell>
          <cell r="O58">
            <v>106127488</v>
          </cell>
          <cell r="P58" t="str">
            <v>-</v>
          </cell>
          <cell r="Q58" t="str">
            <v>-</v>
          </cell>
          <cell r="R58" t="str">
            <v>-</v>
          </cell>
          <cell r="S58" t="str">
            <v>-</v>
          </cell>
          <cell r="T58" t="str">
            <v>-</v>
          </cell>
          <cell r="U58">
            <v>138404588</v>
          </cell>
          <cell r="V58" t="str">
            <v>-</v>
          </cell>
          <cell r="W58" t="str">
            <v>-</v>
          </cell>
          <cell r="X58">
            <v>138404588</v>
          </cell>
          <cell r="Y58" t="str">
            <v>-</v>
          </cell>
          <cell r="Z58" t="str">
            <v>-</v>
          </cell>
          <cell r="AA58" t="str">
            <v>-</v>
          </cell>
          <cell r="AB58">
            <v>4328498311</v>
          </cell>
          <cell r="AC58" t="str">
            <v>-</v>
          </cell>
          <cell r="AD58" t="str">
            <v>-</v>
          </cell>
          <cell r="AE58">
            <v>692550</v>
          </cell>
          <cell r="AF58" t="str">
            <v>-</v>
          </cell>
          <cell r="AG58" t="str">
            <v>-</v>
          </cell>
          <cell r="AH58" t="str">
            <v>-</v>
          </cell>
          <cell r="AI58">
            <v>43524</v>
          </cell>
          <cell r="AJ58">
            <v>195216</v>
          </cell>
          <cell r="AK58">
            <v>1198780</v>
          </cell>
          <cell r="AL58">
            <v>4469032969</v>
          </cell>
          <cell r="AM58">
            <v>-809218544</v>
          </cell>
          <cell r="AN58" t="str">
            <v>-</v>
          </cell>
          <cell r="AO58">
            <v>3659814425</v>
          </cell>
        </row>
        <row r="59">
          <cell r="A59" t="str">
            <v xml:space="preserve">    その他</v>
          </cell>
          <cell r="B59" t="str">
            <v>-</v>
          </cell>
          <cell r="C59" t="str">
            <v>-</v>
          </cell>
          <cell r="D59" t="str">
            <v>-</v>
          </cell>
          <cell r="E59" t="str">
            <v>-</v>
          </cell>
          <cell r="F59" t="str">
            <v>-</v>
          </cell>
          <cell r="G59" t="str">
            <v>-</v>
          </cell>
          <cell r="H59" t="str">
            <v>-</v>
          </cell>
          <cell r="I59" t="str">
            <v>-</v>
          </cell>
          <cell r="J59" t="str">
            <v>-</v>
          </cell>
          <cell r="K59" t="str">
            <v>-</v>
          </cell>
          <cell r="L59" t="str">
            <v>-</v>
          </cell>
          <cell r="M59" t="str">
            <v>-</v>
          </cell>
          <cell r="N59" t="str">
            <v>-</v>
          </cell>
          <cell r="O59">
            <v>104214063</v>
          </cell>
          <cell r="P59" t="str">
            <v>-</v>
          </cell>
          <cell r="Q59">
            <v>500000</v>
          </cell>
          <cell r="R59" t="str">
            <v>-</v>
          </cell>
          <cell r="S59">
            <v>95105240</v>
          </cell>
          <cell r="T59" t="str">
            <v>-</v>
          </cell>
          <cell r="U59">
            <v>199819303</v>
          </cell>
          <cell r="V59" t="str">
            <v>-</v>
          </cell>
          <cell r="W59" t="str">
            <v>-</v>
          </cell>
          <cell r="X59">
            <v>199819303</v>
          </cell>
          <cell r="Y59" t="str">
            <v>-</v>
          </cell>
          <cell r="Z59" t="str">
            <v>-</v>
          </cell>
          <cell r="AA59" t="str">
            <v>-</v>
          </cell>
          <cell r="AB59">
            <v>31220</v>
          </cell>
          <cell r="AC59" t="str">
            <v>-</v>
          </cell>
          <cell r="AD59">
            <v>17201794</v>
          </cell>
          <cell r="AE59">
            <v>119346</v>
          </cell>
          <cell r="AF59" t="str">
            <v>-</v>
          </cell>
          <cell r="AG59">
            <v>1450816</v>
          </cell>
          <cell r="AH59">
            <v>962331</v>
          </cell>
          <cell r="AI59" t="str">
            <v>-</v>
          </cell>
          <cell r="AJ59">
            <v>1270850</v>
          </cell>
          <cell r="AK59" t="str">
            <v>-</v>
          </cell>
          <cell r="AL59">
            <v>220855660</v>
          </cell>
          <cell r="AM59" t="str">
            <v>-</v>
          </cell>
          <cell r="AN59" t="str">
            <v>-</v>
          </cell>
          <cell r="AO59">
            <v>220855660</v>
          </cell>
        </row>
        <row r="60">
          <cell r="A60" t="str">
            <v xml:space="preserve">    徴収不能引当金</v>
          </cell>
          <cell r="B60">
            <v>-38987844</v>
          </cell>
          <cell r="C60" t="str">
            <v>-</v>
          </cell>
          <cell r="D60">
            <v>-88593</v>
          </cell>
          <cell r="E60">
            <v>-39076437</v>
          </cell>
          <cell r="F60" t="str">
            <v>-</v>
          </cell>
          <cell r="G60">
            <v>-39076437</v>
          </cell>
          <cell r="H60">
            <v>-84805465</v>
          </cell>
          <cell r="I60" t="str">
            <v>-</v>
          </cell>
          <cell r="J60">
            <v>-11631541</v>
          </cell>
          <cell r="K60">
            <v>-2679714</v>
          </cell>
          <cell r="L60" t="str">
            <v>-</v>
          </cell>
          <cell r="M60" t="str">
            <v>-</v>
          </cell>
          <cell r="N60">
            <v>-648197</v>
          </cell>
          <cell r="O60">
            <v>-44301093</v>
          </cell>
          <cell r="P60" t="str">
            <v>-</v>
          </cell>
          <cell r="Q60" t="str">
            <v>-</v>
          </cell>
          <cell r="R60" t="str">
            <v>-</v>
          </cell>
          <cell r="S60">
            <v>-64051011</v>
          </cell>
          <cell r="T60" t="str">
            <v>-</v>
          </cell>
          <cell r="U60">
            <v>-247193458</v>
          </cell>
          <cell r="V60" t="str">
            <v>-</v>
          </cell>
          <cell r="W60" t="str">
            <v>-</v>
          </cell>
          <cell r="X60">
            <v>-247193458</v>
          </cell>
          <cell r="Y60" t="str">
            <v>-</v>
          </cell>
          <cell r="Z60" t="str">
            <v>-</v>
          </cell>
          <cell r="AA60" t="str">
            <v>-</v>
          </cell>
          <cell r="AB60" t="str">
            <v>-</v>
          </cell>
          <cell r="AC60" t="str">
            <v>-</v>
          </cell>
          <cell r="AD60" t="str">
            <v>-</v>
          </cell>
          <cell r="AE60" t="str">
            <v>-</v>
          </cell>
          <cell r="AF60" t="str">
            <v>-</v>
          </cell>
          <cell r="AG60">
            <v>-51803</v>
          </cell>
          <cell r="AH60" t="str">
            <v>-</v>
          </cell>
          <cell r="AI60" t="str">
            <v>-</v>
          </cell>
          <cell r="AJ60" t="str">
            <v>-</v>
          </cell>
          <cell r="AK60" t="str">
            <v>-</v>
          </cell>
          <cell r="AL60">
            <v>-247245261</v>
          </cell>
          <cell r="AM60" t="str">
            <v>-</v>
          </cell>
          <cell r="AN60" t="str">
            <v>-</v>
          </cell>
          <cell r="AO60">
            <v>-247245261</v>
          </cell>
        </row>
        <row r="61">
          <cell r="A61" t="str">
            <v xml:space="preserve">  繰延資産</v>
          </cell>
          <cell r="B61" t="str">
            <v>-</v>
          </cell>
          <cell r="C61" t="str">
            <v>-</v>
          </cell>
          <cell r="D61" t="str">
            <v>-</v>
          </cell>
          <cell r="E61" t="str">
            <v>-</v>
          </cell>
          <cell r="F61" t="str">
            <v>-</v>
          </cell>
          <cell r="G61" t="str">
            <v>-</v>
          </cell>
          <cell r="H61" t="str">
            <v>-</v>
          </cell>
          <cell r="I61" t="str">
            <v>-</v>
          </cell>
          <cell r="J61" t="str">
            <v>-</v>
          </cell>
          <cell r="K61" t="str">
            <v>-</v>
          </cell>
          <cell r="L61" t="str">
            <v>-</v>
          </cell>
          <cell r="M61" t="str">
            <v>-</v>
          </cell>
          <cell r="N61" t="str">
            <v>-</v>
          </cell>
          <cell r="O61" t="str">
            <v>-</v>
          </cell>
          <cell r="P61" t="str">
            <v>-</v>
          </cell>
          <cell r="Q61" t="str">
            <v>-</v>
          </cell>
          <cell r="R61" t="str">
            <v>-</v>
          </cell>
          <cell r="S61" t="str">
            <v>-</v>
          </cell>
          <cell r="T61" t="str">
            <v>-</v>
          </cell>
          <cell r="U61" t="str">
            <v>-</v>
          </cell>
          <cell r="V61" t="str">
            <v>-</v>
          </cell>
          <cell r="W61" t="str">
            <v>-</v>
          </cell>
          <cell r="X61" t="str">
            <v>-</v>
          </cell>
          <cell r="Y61" t="str">
            <v>-</v>
          </cell>
          <cell r="Z61" t="str">
            <v>-</v>
          </cell>
          <cell r="AA61" t="str">
            <v>-</v>
          </cell>
          <cell r="AB61" t="str">
            <v>-</v>
          </cell>
          <cell r="AC61" t="str">
            <v>-</v>
          </cell>
          <cell r="AD61" t="str">
            <v>-</v>
          </cell>
          <cell r="AE61">
            <v>6421617</v>
          </cell>
          <cell r="AF61" t="str">
            <v>-</v>
          </cell>
          <cell r="AG61">
            <v>18816054</v>
          </cell>
          <cell r="AH61" t="str">
            <v>-</v>
          </cell>
          <cell r="AI61" t="str">
            <v>-</v>
          </cell>
          <cell r="AJ61" t="str">
            <v>-</v>
          </cell>
          <cell r="AK61" t="str">
            <v>-</v>
          </cell>
          <cell r="AL61">
            <v>25237671</v>
          </cell>
          <cell r="AM61" t="str">
            <v>-</v>
          </cell>
          <cell r="AN61" t="str">
            <v>-</v>
          </cell>
          <cell r="AO61">
            <v>25237671</v>
          </cell>
        </row>
        <row r="62">
          <cell r="A62" t="str">
            <v>資産合計</v>
          </cell>
          <cell r="B62">
            <v>582092825017</v>
          </cell>
          <cell r="C62">
            <v>1901611333</v>
          </cell>
          <cell r="D62">
            <v>699053497</v>
          </cell>
          <cell r="E62">
            <v>584693489847</v>
          </cell>
          <cell r="F62" t="str">
            <v>-</v>
          </cell>
          <cell r="G62">
            <v>584693489847</v>
          </cell>
          <cell r="H62">
            <v>2614923764</v>
          </cell>
          <cell r="I62">
            <v>19150014</v>
          </cell>
          <cell r="J62">
            <v>2275072298</v>
          </cell>
          <cell r="K62">
            <v>147113418</v>
          </cell>
          <cell r="L62">
            <v>685484361</v>
          </cell>
          <cell r="M62">
            <v>608896474</v>
          </cell>
          <cell r="N62">
            <v>5608941422</v>
          </cell>
          <cell r="O62">
            <v>53446682613</v>
          </cell>
          <cell r="P62">
            <v>221074431</v>
          </cell>
          <cell r="Q62">
            <v>2321417096</v>
          </cell>
          <cell r="R62" t="str">
            <v>-</v>
          </cell>
          <cell r="S62">
            <v>179425786957</v>
          </cell>
          <cell r="T62">
            <v>14338799622</v>
          </cell>
          <cell r="U62">
            <v>846406832317</v>
          </cell>
          <cell r="V62" t="str">
            <v>-</v>
          </cell>
          <cell r="W62">
            <v>-6777479392</v>
          </cell>
          <cell r="X62">
            <v>839629352925</v>
          </cell>
          <cell r="Y62">
            <v>140954448</v>
          </cell>
          <cell r="Z62">
            <v>13319192</v>
          </cell>
          <cell r="AA62">
            <v>1863350396</v>
          </cell>
          <cell r="AB62">
            <v>5760178092</v>
          </cell>
          <cell r="AC62">
            <v>130199922</v>
          </cell>
          <cell r="AD62">
            <v>3667470884</v>
          </cell>
          <cell r="AE62">
            <v>132238060</v>
          </cell>
          <cell r="AF62">
            <v>37200392</v>
          </cell>
          <cell r="AG62">
            <v>2817875639</v>
          </cell>
          <cell r="AH62">
            <v>1470750961</v>
          </cell>
          <cell r="AI62">
            <v>51498126</v>
          </cell>
          <cell r="AJ62">
            <v>1232105959</v>
          </cell>
          <cell r="AK62">
            <v>2556911521</v>
          </cell>
          <cell r="AL62">
            <v>859503406517</v>
          </cell>
          <cell r="AM62" t="str">
            <v>-</v>
          </cell>
          <cell r="AN62">
            <v>-1713822000</v>
          </cell>
          <cell r="AO62">
            <v>857789584517</v>
          </cell>
        </row>
        <row r="63">
          <cell r="A63" t="str">
            <v>【負債の部】</v>
          </cell>
        </row>
        <row r="64">
          <cell r="A64" t="str">
            <v xml:space="preserve">  固定負債</v>
          </cell>
          <cell r="B64">
            <v>119684389295</v>
          </cell>
          <cell r="C64">
            <v>1509942436</v>
          </cell>
          <cell r="D64">
            <v>13708381</v>
          </cell>
          <cell r="E64">
            <v>121208040112</v>
          </cell>
          <cell r="F64" t="str">
            <v>-</v>
          </cell>
          <cell r="G64">
            <v>121208040112</v>
          </cell>
          <cell r="H64">
            <v>214571309</v>
          </cell>
          <cell r="I64">
            <v>14291769</v>
          </cell>
          <cell r="J64">
            <v>167800786</v>
          </cell>
          <cell r="K64">
            <v>42198535</v>
          </cell>
          <cell r="L64">
            <v>133350431</v>
          </cell>
          <cell r="M64" t="str">
            <v>-</v>
          </cell>
          <cell r="N64">
            <v>2663389439</v>
          </cell>
          <cell r="O64">
            <v>30498965352</v>
          </cell>
          <cell r="P64">
            <v>82875</v>
          </cell>
          <cell r="Q64">
            <v>88506052</v>
          </cell>
          <cell r="R64" t="str">
            <v>-</v>
          </cell>
          <cell r="S64">
            <v>154140980916</v>
          </cell>
          <cell r="T64">
            <v>1573267239</v>
          </cell>
          <cell r="U64">
            <v>310745444815</v>
          </cell>
          <cell r="V64" t="str">
            <v>-</v>
          </cell>
          <cell r="W64" t="str">
            <v>-</v>
          </cell>
          <cell r="X64">
            <v>310745444815</v>
          </cell>
          <cell r="Y64">
            <v>83955818</v>
          </cell>
          <cell r="Z64">
            <v>600995</v>
          </cell>
          <cell r="AA64" t="str">
            <v>-</v>
          </cell>
          <cell r="AB64">
            <v>76668000</v>
          </cell>
          <cell r="AC64">
            <v>3300000</v>
          </cell>
          <cell r="AD64">
            <v>1770218234</v>
          </cell>
          <cell r="AE64" t="str">
            <v>-</v>
          </cell>
          <cell r="AF64" t="str">
            <v>-</v>
          </cell>
          <cell r="AG64">
            <v>1005035665</v>
          </cell>
          <cell r="AH64">
            <v>27875600</v>
          </cell>
          <cell r="AI64" t="str">
            <v>-</v>
          </cell>
          <cell r="AJ64">
            <v>159716496</v>
          </cell>
          <cell r="AK64">
            <v>305395729</v>
          </cell>
          <cell r="AL64">
            <v>314178211352</v>
          </cell>
          <cell r="AM64" t="str">
            <v>-</v>
          </cell>
          <cell r="AN64" t="str">
            <v>-</v>
          </cell>
          <cell r="AO64">
            <v>314178211352</v>
          </cell>
        </row>
        <row r="65">
          <cell r="A65" t="str">
            <v xml:space="preserve">    地方債等</v>
          </cell>
          <cell r="B65">
            <v>98212589044</v>
          </cell>
          <cell r="C65">
            <v>1437529074</v>
          </cell>
          <cell r="D65">
            <v>13600014</v>
          </cell>
          <cell r="E65">
            <v>99663718132</v>
          </cell>
          <cell r="F65" t="str">
            <v>-</v>
          </cell>
          <cell r="G65">
            <v>99663718132</v>
          </cell>
          <cell r="H65" t="str">
            <v>-</v>
          </cell>
          <cell r="I65">
            <v>11000000</v>
          </cell>
          <cell r="J65" t="str">
            <v>-</v>
          </cell>
          <cell r="K65" t="str">
            <v>-</v>
          </cell>
          <cell r="L65">
            <v>133350431</v>
          </cell>
          <cell r="M65" t="str">
            <v>-</v>
          </cell>
          <cell r="N65">
            <v>2663389439</v>
          </cell>
          <cell r="O65">
            <v>15478527299</v>
          </cell>
          <cell r="P65" t="str">
            <v>-</v>
          </cell>
          <cell r="Q65">
            <v>85052473</v>
          </cell>
          <cell r="R65" t="str">
            <v>-</v>
          </cell>
          <cell r="S65">
            <v>63906427115</v>
          </cell>
          <cell r="T65">
            <v>841265101</v>
          </cell>
          <cell r="U65">
            <v>182782729990</v>
          </cell>
          <cell r="V65" t="str">
            <v>-</v>
          </cell>
          <cell r="W65" t="str">
            <v>-</v>
          </cell>
          <cell r="X65">
            <v>182782729990</v>
          </cell>
          <cell r="Y65">
            <v>80301908</v>
          </cell>
          <cell r="Z65" t="str">
            <v>-</v>
          </cell>
          <cell r="AA65" t="str">
            <v>-</v>
          </cell>
          <cell r="AB65" t="str">
            <v>-</v>
          </cell>
          <cell r="AC65" t="str">
            <v>-</v>
          </cell>
          <cell r="AD65">
            <v>1362824000</v>
          </cell>
          <cell r="AE65" t="str">
            <v>-</v>
          </cell>
          <cell r="AF65" t="str">
            <v>-</v>
          </cell>
          <cell r="AG65">
            <v>341334000</v>
          </cell>
          <cell r="AH65" t="str">
            <v>-</v>
          </cell>
          <cell r="AI65" t="str">
            <v>-</v>
          </cell>
          <cell r="AJ65">
            <v>30818000</v>
          </cell>
          <cell r="AK65" t="str">
            <v>-</v>
          </cell>
          <cell r="AL65">
            <v>184598007898</v>
          </cell>
          <cell r="AM65" t="str">
            <v>-</v>
          </cell>
          <cell r="AN65" t="str">
            <v>-</v>
          </cell>
          <cell r="AO65">
            <v>184598007898</v>
          </cell>
        </row>
        <row r="66">
          <cell r="A66" t="str">
            <v xml:space="preserve">    長期未払金</v>
          </cell>
          <cell r="B66" t="str">
            <v>-</v>
          </cell>
          <cell r="C66" t="str">
            <v>-</v>
          </cell>
          <cell r="D66" t="str">
            <v>-</v>
          </cell>
          <cell r="E66" t="str">
            <v>-</v>
          </cell>
          <cell r="F66" t="str">
            <v>-</v>
          </cell>
          <cell r="G66" t="str">
            <v>-</v>
          </cell>
          <cell r="H66" t="str">
            <v>-</v>
          </cell>
          <cell r="I66" t="str">
            <v>-</v>
          </cell>
          <cell r="J66" t="str">
            <v>-</v>
          </cell>
          <cell r="K66" t="str">
            <v>-</v>
          </cell>
          <cell r="L66" t="str">
            <v>-</v>
          </cell>
          <cell r="M66" t="str">
            <v>-</v>
          </cell>
          <cell r="N66" t="str">
            <v>-</v>
          </cell>
          <cell r="O66" t="str">
            <v>-</v>
          </cell>
          <cell r="P66" t="str">
            <v>-</v>
          </cell>
          <cell r="Q66" t="str">
            <v>-</v>
          </cell>
          <cell r="R66" t="str">
            <v>-</v>
          </cell>
          <cell r="S66" t="str">
            <v>-</v>
          </cell>
          <cell r="T66" t="str">
            <v>-</v>
          </cell>
          <cell r="U66" t="str">
            <v>-</v>
          </cell>
          <cell r="V66" t="str">
            <v>-</v>
          </cell>
          <cell r="W66" t="str">
            <v>-</v>
          </cell>
          <cell r="X66" t="str">
            <v>-</v>
          </cell>
          <cell r="Y66" t="str">
            <v>-</v>
          </cell>
          <cell r="Z66" t="str">
            <v>-</v>
          </cell>
          <cell r="AA66" t="str">
            <v>-</v>
          </cell>
          <cell r="AB66" t="str">
            <v>-</v>
          </cell>
          <cell r="AC66" t="str">
            <v>-</v>
          </cell>
          <cell r="AD66" t="str">
            <v>-</v>
          </cell>
          <cell r="AE66" t="str">
            <v>-</v>
          </cell>
          <cell r="AF66" t="str">
            <v>-</v>
          </cell>
          <cell r="AG66">
            <v>4923660</v>
          </cell>
          <cell r="AH66" t="str">
            <v>-</v>
          </cell>
          <cell r="AI66" t="str">
            <v>-</v>
          </cell>
          <cell r="AJ66" t="str">
            <v>-</v>
          </cell>
          <cell r="AK66" t="str">
            <v>-</v>
          </cell>
          <cell r="AL66">
            <v>4923660</v>
          </cell>
          <cell r="AM66" t="str">
            <v>-</v>
          </cell>
          <cell r="AN66" t="str">
            <v>-</v>
          </cell>
          <cell r="AO66">
            <v>4923660</v>
          </cell>
        </row>
        <row r="67">
          <cell r="A67" t="str">
            <v xml:space="preserve">    退職手当引当金</v>
          </cell>
          <cell r="B67">
            <v>21471800251</v>
          </cell>
          <cell r="C67">
            <v>72413362</v>
          </cell>
          <cell r="D67">
            <v>108367</v>
          </cell>
          <cell r="E67">
            <v>21544321980</v>
          </cell>
          <cell r="F67" t="str">
            <v>-</v>
          </cell>
          <cell r="G67">
            <v>21544321980</v>
          </cell>
          <cell r="H67">
            <v>214571309</v>
          </cell>
          <cell r="I67">
            <v>3291769</v>
          </cell>
          <cell r="J67">
            <v>167800786</v>
          </cell>
          <cell r="K67">
            <v>42198535</v>
          </cell>
          <cell r="L67" t="str">
            <v>-</v>
          </cell>
          <cell r="M67" t="str">
            <v>-</v>
          </cell>
          <cell r="N67" t="str">
            <v>-</v>
          </cell>
          <cell r="O67">
            <v>904140258</v>
          </cell>
          <cell r="P67" t="str">
            <v>-</v>
          </cell>
          <cell r="Q67">
            <v>3453579</v>
          </cell>
          <cell r="R67" t="str">
            <v>-</v>
          </cell>
          <cell r="S67">
            <v>394206983</v>
          </cell>
          <cell r="T67">
            <v>244465615</v>
          </cell>
          <cell r="U67">
            <v>23518450814</v>
          </cell>
          <cell r="V67" t="str">
            <v>-</v>
          </cell>
          <cell r="W67" t="str">
            <v>-</v>
          </cell>
          <cell r="X67">
            <v>23518450814</v>
          </cell>
          <cell r="Y67">
            <v>3653910</v>
          </cell>
          <cell r="Z67" t="str">
            <v>-</v>
          </cell>
          <cell r="AA67" t="str">
            <v>-</v>
          </cell>
          <cell r="AB67" t="str">
            <v>-</v>
          </cell>
          <cell r="AC67">
            <v>3300000</v>
          </cell>
          <cell r="AD67" t="str">
            <v>-</v>
          </cell>
          <cell r="AE67" t="str">
            <v>-</v>
          </cell>
          <cell r="AF67" t="str">
            <v>-</v>
          </cell>
          <cell r="AG67">
            <v>2668799</v>
          </cell>
          <cell r="AH67" t="str">
            <v>-</v>
          </cell>
          <cell r="AI67" t="str">
            <v>-</v>
          </cell>
          <cell r="AJ67">
            <v>128898496</v>
          </cell>
          <cell r="AK67">
            <v>300612605</v>
          </cell>
          <cell r="AL67">
            <v>23957584624</v>
          </cell>
          <cell r="AM67" t="str">
            <v>-</v>
          </cell>
          <cell r="AN67" t="str">
            <v>-</v>
          </cell>
          <cell r="AO67">
            <v>23957584624</v>
          </cell>
        </row>
        <row r="68">
          <cell r="A68" t="str">
            <v xml:space="preserve">    損失補償等引当金</v>
          </cell>
          <cell r="B68" t="str">
            <v>-</v>
          </cell>
          <cell r="C68" t="str">
            <v>-</v>
          </cell>
          <cell r="D68" t="str">
            <v>-</v>
          </cell>
          <cell r="E68" t="str">
            <v>-</v>
          </cell>
          <cell r="F68" t="str">
            <v>-</v>
          </cell>
          <cell r="G68" t="str">
            <v>-</v>
          </cell>
          <cell r="H68" t="str">
            <v>-</v>
          </cell>
          <cell r="I68" t="str">
            <v>-</v>
          </cell>
          <cell r="J68" t="str">
            <v>-</v>
          </cell>
          <cell r="K68" t="str">
            <v>-</v>
          </cell>
          <cell r="L68" t="str">
            <v>-</v>
          </cell>
          <cell r="M68" t="str">
            <v>-</v>
          </cell>
          <cell r="N68" t="str">
            <v>-</v>
          </cell>
          <cell r="O68" t="str">
            <v>-</v>
          </cell>
          <cell r="P68" t="str">
            <v>-</v>
          </cell>
          <cell r="Q68" t="str">
            <v>-</v>
          </cell>
          <cell r="R68" t="str">
            <v>-</v>
          </cell>
          <cell r="S68" t="str">
            <v>-</v>
          </cell>
          <cell r="T68" t="str">
            <v>-</v>
          </cell>
          <cell r="U68" t="str">
            <v>-</v>
          </cell>
          <cell r="V68" t="str">
            <v>-</v>
          </cell>
          <cell r="W68" t="str">
            <v>-</v>
          </cell>
          <cell r="X68" t="str">
            <v>-</v>
          </cell>
          <cell r="Y68" t="str">
            <v>-</v>
          </cell>
          <cell r="Z68" t="str">
            <v>-</v>
          </cell>
          <cell r="AA68" t="str">
            <v>-</v>
          </cell>
          <cell r="AB68" t="str">
            <v>-</v>
          </cell>
          <cell r="AC68" t="str">
            <v>-</v>
          </cell>
          <cell r="AD68" t="str">
            <v>-</v>
          </cell>
          <cell r="AE68" t="str">
            <v>-</v>
          </cell>
          <cell r="AF68" t="str">
            <v>-</v>
          </cell>
          <cell r="AG68" t="str">
            <v>-</v>
          </cell>
          <cell r="AH68" t="str">
            <v>-</v>
          </cell>
          <cell r="AI68" t="str">
            <v>-</v>
          </cell>
          <cell r="AJ68" t="str">
            <v>-</v>
          </cell>
          <cell r="AK68" t="str">
            <v>-</v>
          </cell>
          <cell r="AL68" t="str">
            <v>-</v>
          </cell>
          <cell r="AM68" t="str">
            <v>-</v>
          </cell>
          <cell r="AN68" t="str">
            <v>-</v>
          </cell>
          <cell r="AO68" t="str">
            <v>-</v>
          </cell>
        </row>
        <row r="69">
          <cell r="A69" t="str">
            <v xml:space="preserve">    その他</v>
          </cell>
          <cell r="B69" t="str">
            <v>-</v>
          </cell>
          <cell r="C69" t="str">
            <v>-</v>
          </cell>
          <cell r="D69" t="str">
            <v>-</v>
          </cell>
          <cell r="E69" t="str">
            <v>-</v>
          </cell>
          <cell r="F69" t="str">
            <v>-</v>
          </cell>
          <cell r="G69" t="str">
            <v>-</v>
          </cell>
          <cell r="H69" t="str">
            <v>-</v>
          </cell>
          <cell r="I69" t="str">
            <v>-</v>
          </cell>
          <cell r="J69" t="str">
            <v>-</v>
          </cell>
          <cell r="K69" t="str">
            <v>-</v>
          </cell>
          <cell r="L69" t="str">
            <v>-</v>
          </cell>
          <cell r="M69" t="str">
            <v>-</v>
          </cell>
          <cell r="N69" t="str">
            <v>-</v>
          </cell>
          <cell r="O69">
            <v>14116297795</v>
          </cell>
          <cell r="P69">
            <v>82875</v>
          </cell>
          <cell r="Q69" t="str">
            <v>-</v>
          </cell>
          <cell r="R69" t="str">
            <v>-</v>
          </cell>
          <cell r="S69">
            <v>89840346818</v>
          </cell>
          <cell r="T69">
            <v>487536523</v>
          </cell>
          <cell r="U69">
            <v>104444264011</v>
          </cell>
          <cell r="V69" t="str">
            <v>-</v>
          </cell>
          <cell r="W69" t="str">
            <v>-</v>
          </cell>
          <cell r="X69">
            <v>104444264011</v>
          </cell>
          <cell r="Y69" t="str">
            <v>-</v>
          </cell>
          <cell r="Z69">
            <v>600995</v>
          </cell>
          <cell r="AA69" t="str">
            <v>-</v>
          </cell>
          <cell r="AB69">
            <v>76668000</v>
          </cell>
          <cell r="AC69" t="str">
            <v>-</v>
          </cell>
          <cell r="AD69">
            <v>407394234</v>
          </cell>
          <cell r="AE69" t="str">
            <v>-</v>
          </cell>
          <cell r="AF69" t="str">
            <v>-</v>
          </cell>
          <cell r="AG69">
            <v>656109206</v>
          </cell>
          <cell r="AH69">
            <v>27875600</v>
          </cell>
          <cell r="AI69" t="str">
            <v>-</v>
          </cell>
          <cell r="AJ69" t="str">
            <v>-</v>
          </cell>
          <cell r="AK69">
            <v>4783124</v>
          </cell>
          <cell r="AL69">
            <v>105617695170</v>
          </cell>
          <cell r="AM69" t="str">
            <v>-</v>
          </cell>
          <cell r="AN69" t="str">
            <v>-</v>
          </cell>
          <cell r="AO69">
            <v>105617695170</v>
          </cell>
        </row>
        <row r="70">
          <cell r="A70" t="str">
            <v xml:space="preserve">  流動負債</v>
          </cell>
          <cell r="B70">
            <v>12959375619</v>
          </cell>
          <cell r="C70">
            <v>174864685</v>
          </cell>
          <cell r="D70">
            <v>13246193</v>
          </cell>
          <cell r="E70">
            <v>13147486497</v>
          </cell>
          <cell r="F70" t="str">
            <v>-</v>
          </cell>
          <cell r="G70">
            <v>13147486497</v>
          </cell>
          <cell r="H70">
            <v>31481091</v>
          </cell>
          <cell r="I70">
            <v>558257</v>
          </cell>
          <cell r="J70">
            <v>23359679</v>
          </cell>
          <cell r="K70">
            <v>14076669</v>
          </cell>
          <cell r="L70">
            <v>7249569</v>
          </cell>
          <cell r="M70" t="str">
            <v>-</v>
          </cell>
          <cell r="N70">
            <v>250199389</v>
          </cell>
          <cell r="O70">
            <v>2226370530</v>
          </cell>
          <cell r="P70">
            <v>6526016</v>
          </cell>
          <cell r="Q70">
            <v>69771360</v>
          </cell>
          <cell r="R70" t="str">
            <v>-</v>
          </cell>
          <cell r="S70">
            <v>7152075698</v>
          </cell>
          <cell r="T70">
            <v>1010202033</v>
          </cell>
          <cell r="U70">
            <v>23939356788</v>
          </cell>
          <cell r="V70" t="str">
            <v>-</v>
          </cell>
          <cell r="W70" t="str">
            <v>-</v>
          </cell>
          <cell r="X70">
            <v>23939356788</v>
          </cell>
          <cell r="Y70">
            <v>14979098</v>
          </cell>
          <cell r="Z70" t="str">
            <v>-</v>
          </cell>
          <cell r="AA70">
            <v>39256</v>
          </cell>
          <cell r="AB70">
            <v>4440171895</v>
          </cell>
          <cell r="AC70">
            <v>1475261</v>
          </cell>
          <cell r="AD70">
            <v>438420520</v>
          </cell>
          <cell r="AE70">
            <v>3679993</v>
          </cell>
          <cell r="AF70">
            <v>1751952</v>
          </cell>
          <cell r="AG70">
            <v>281299333</v>
          </cell>
          <cell r="AH70">
            <v>12958996</v>
          </cell>
          <cell r="AI70">
            <v>1101105</v>
          </cell>
          <cell r="AJ70">
            <v>99941537</v>
          </cell>
          <cell r="AK70">
            <v>137025796</v>
          </cell>
          <cell r="AL70">
            <v>29372201530</v>
          </cell>
          <cell r="AM70" t="str">
            <v>-</v>
          </cell>
          <cell r="AN70" t="str">
            <v>-</v>
          </cell>
          <cell r="AO70">
            <v>29372201530</v>
          </cell>
        </row>
        <row r="71">
          <cell r="A71" t="str">
            <v xml:space="preserve">    １年内償還予定地方債等</v>
          </cell>
          <cell r="B71">
            <v>10302649588</v>
          </cell>
          <cell r="C71">
            <v>169783418</v>
          </cell>
          <cell r="D71">
            <v>12876768</v>
          </cell>
          <cell r="E71">
            <v>10485309774</v>
          </cell>
          <cell r="F71" t="str">
            <v>-</v>
          </cell>
          <cell r="G71">
            <v>10485309774</v>
          </cell>
          <cell r="H71" t="str">
            <v>-</v>
          </cell>
          <cell r="I71" t="str">
            <v>-</v>
          </cell>
          <cell r="J71" t="str">
            <v>-</v>
          </cell>
          <cell r="K71" t="str">
            <v>-</v>
          </cell>
          <cell r="L71">
            <v>7249569</v>
          </cell>
          <cell r="M71" t="str">
            <v>-</v>
          </cell>
          <cell r="N71">
            <v>250199389</v>
          </cell>
          <cell r="O71">
            <v>1140193629</v>
          </cell>
          <cell r="P71" t="str">
            <v>-</v>
          </cell>
          <cell r="Q71">
            <v>32823656</v>
          </cell>
          <cell r="R71" t="str">
            <v>-</v>
          </cell>
          <cell r="S71">
            <v>4903740515</v>
          </cell>
          <cell r="T71">
            <v>222671104</v>
          </cell>
          <cell r="U71">
            <v>17042187636</v>
          </cell>
          <cell r="V71" t="str">
            <v>-</v>
          </cell>
          <cell r="W71" t="str">
            <v>-</v>
          </cell>
          <cell r="X71">
            <v>17042187636</v>
          </cell>
          <cell r="Y71">
            <v>14530971</v>
          </cell>
          <cell r="Z71" t="str">
            <v>-</v>
          </cell>
          <cell r="AA71" t="str">
            <v>-</v>
          </cell>
          <cell r="AB71">
            <v>4400000000</v>
          </cell>
          <cell r="AC71" t="str">
            <v>-</v>
          </cell>
          <cell r="AD71">
            <v>311128000</v>
          </cell>
          <cell r="AE71" t="str">
            <v>-</v>
          </cell>
          <cell r="AF71" t="str">
            <v>-</v>
          </cell>
          <cell r="AG71">
            <v>217666000</v>
          </cell>
          <cell r="AH71" t="str">
            <v>-</v>
          </cell>
          <cell r="AI71" t="str">
            <v>-</v>
          </cell>
          <cell r="AJ71">
            <v>10008000</v>
          </cell>
          <cell r="AK71" t="str">
            <v>-</v>
          </cell>
          <cell r="AL71">
            <v>21995520607</v>
          </cell>
          <cell r="AM71" t="str">
            <v>-</v>
          </cell>
          <cell r="AN71" t="str">
            <v>-</v>
          </cell>
          <cell r="AO71">
            <v>21995520607</v>
          </cell>
        </row>
        <row r="72">
          <cell r="A72" t="str">
            <v xml:space="preserve">    未払金</v>
          </cell>
          <cell r="B72">
            <v>9130854</v>
          </cell>
          <cell r="C72" t="str">
            <v>-</v>
          </cell>
          <cell r="D72" t="str">
            <v>-</v>
          </cell>
          <cell r="E72">
            <v>9130854</v>
          </cell>
          <cell r="F72" t="str">
            <v>-</v>
          </cell>
          <cell r="G72">
            <v>9130854</v>
          </cell>
          <cell r="H72">
            <v>12290835</v>
          </cell>
          <cell r="I72" t="str">
            <v>-</v>
          </cell>
          <cell r="J72">
            <v>7783434</v>
          </cell>
          <cell r="K72">
            <v>9189282</v>
          </cell>
          <cell r="L72" t="str">
            <v>-</v>
          </cell>
          <cell r="M72" t="str">
            <v>-</v>
          </cell>
          <cell r="N72" t="str">
            <v>-</v>
          </cell>
          <cell r="O72">
            <v>957639485</v>
          </cell>
          <cell r="P72">
            <v>6526016</v>
          </cell>
          <cell r="Q72">
            <v>34474248</v>
          </cell>
          <cell r="R72" t="str">
            <v>-</v>
          </cell>
          <cell r="S72">
            <v>2167417078</v>
          </cell>
          <cell r="T72">
            <v>485692533</v>
          </cell>
          <cell r="U72">
            <v>3690143765</v>
          </cell>
          <cell r="V72" t="str">
            <v>-</v>
          </cell>
          <cell r="W72" t="str">
            <v>-</v>
          </cell>
          <cell r="X72">
            <v>3690143765</v>
          </cell>
          <cell r="Y72" t="str">
            <v>-</v>
          </cell>
          <cell r="Z72" t="str">
            <v>-</v>
          </cell>
          <cell r="AA72" t="str">
            <v>-</v>
          </cell>
          <cell r="AB72">
            <v>15678209</v>
          </cell>
          <cell r="AC72">
            <v>1132077</v>
          </cell>
          <cell r="AD72">
            <v>41104677</v>
          </cell>
          <cell r="AE72">
            <v>2404940</v>
          </cell>
          <cell r="AF72">
            <v>1690807</v>
          </cell>
          <cell r="AG72">
            <v>33105978</v>
          </cell>
          <cell r="AH72">
            <v>5618000</v>
          </cell>
          <cell r="AI72">
            <v>909105</v>
          </cell>
          <cell r="AJ72">
            <v>17235422</v>
          </cell>
          <cell r="AK72">
            <v>85320338</v>
          </cell>
          <cell r="AL72">
            <v>3894343318</v>
          </cell>
          <cell r="AM72" t="str">
            <v>-</v>
          </cell>
          <cell r="AN72" t="str">
            <v>-</v>
          </cell>
          <cell r="AO72">
            <v>3894343318</v>
          </cell>
        </row>
        <row r="73">
          <cell r="A73" t="str">
            <v xml:space="preserve">    未払費用</v>
          </cell>
          <cell r="B73" t="str">
            <v>-</v>
          </cell>
          <cell r="C73" t="str">
            <v>-</v>
          </cell>
          <cell r="D73" t="str">
            <v>-</v>
          </cell>
          <cell r="E73" t="str">
            <v>-</v>
          </cell>
          <cell r="F73" t="str">
            <v>-</v>
          </cell>
          <cell r="G73" t="str">
            <v>-</v>
          </cell>
          <cell r="H73" t="str">
            <v>-</v>
          </cell>
          <cell r="I73" t="str">
            <v>-</v>
          </cell>
          <cell r="J73" t="str">
            <v>-</v>
          </cell>
          <cell r="K73" t="str">
            <v>-</v>
          </cell>
          <cell r="L73" t="str">
            <v>-</v>
          </cell>
          <cell r="M73" t="str">
            <v>-</v>
          </cell>
          <cell r="N73" t="str">
            <v>-</v>
          </cell>
          <cell r="O73" t="str">
            <v>-</v>
          </cell>
          <cell r="P73" t="str">
            <v>-</v>
          </cell>
          <cell r="Q73" t="str">
            <v>-</v>
          </cell>
          <cell r="R73" t="str">
            <v>-</v>
          </cell>
          <cell r="S73" t="str">
            <v>-</v>
          </cell>
          <cell r="T73" t="str">
            <v>-</v>
          </cell>
          <cell r="U73" t="str">
            <v>-</v>
          </cell>
          <cell r="V73" t="str">
            <v>-</v>
          </cell>
          <cell r="W73" t="str">
            <v>-</v>
          </cell>
          <cell r="X73" t="str">
            <v>-</v>
          </cell>
          <cell r="Y73" t="str">
            <v>-</v>
          </cell>
          <cell r="Z73" t="str">
            <v>-</v>
          </cell>
          <cell r="AA73" t="str">
            <v>-</v>
          </cell>
          <cell r="AB73" t="str">
            <v>-</v>
          </cell>
          <cell r="AC73" t="str">
            <v>-</v>
          </cell>
          <cell r="AD73">
            <v>727948</v>
          </cell>
          <cell r="AE73">
            <v>927013</v>
          </cell>
          <cell r="AF73" t="str">
            <v>-</v>
          </cell>
          <cell r="AG73">
            <v>122745</v>
          </cell>
          <cell r="AH73">
            <v>1662378</v>
          </cell>
          <cell r="AI73" t="str">
            <v>-</v>
          </cell>
          <cell r="AJ73">
            <v>20731255</v>
          </cell>
          <cell r="AK73" t="str">
            <v>-</v>
          </cell>
          <cell r="AL73">
            <v>24171339</v>
          </cell>
          <cell r="AM73" t="str">
            <v>-</v>
          </cell>
          <cell r="AN73" t="str">
            <v>-</v>
          </cell>
          <cell r="AO73">
            <v>24171339</v>
          </cell>
        </row>
        <row r="74">
          <cell r="A74" t="str">
            <v xml:space="preserve">    前受金</v>
          </cell>
          <cell r="B74" t="str">
            <v>-</v>
          </cell>
          <cell r="C74" t="str">
            <v>-</v>
          </cell>
          <cell r="D74" t="str">
            <v>-</v>
          </cell>
          <cell r="E74" t="str">
            <v>-</v>
          </cell>
          <cell r="F74" t="str">
            <v>-</v>
          </cell>
          <cell r="G74" t="str">
            <v>-</v>
          </cell>
          <cell r="H74" t="str">
            <v>-</v>
          </cell>
          <cell r="I74" t="str">
            <v>-</v>
          </cell>
          <cell r="J74" t="str">
            <v>-</v>
          </cell>
          <cell r="K74" t="str">
            <v>-</v>
          </cell>
          <cell r="L74" t="str">
            <v>-</v>
          </cell>
          <cell r="M74" t="str">
            <v>-</v>
          </cell>
          <cell r="N74" t="str">
            <v>-</v>
          </cell>
          <cell r="O74">
            <v>30166000</v>
          </cell>
          <cell r="P74" t="str">
            <v>-</v>
          </cell>
          <cell r="Q74">
            <v>1414350</v>
          </cell>
          <cell r="R74" t="str">
            <v>-</v>
          </cell>
          <cell r="S74">
            <v>34900000</v>
          </cell>
          <cell r="T74" t="str">
            <v>-</v>
          </cell>
          <cell r="U74">
            <v>66480350</v>
          </cell>
          <cell r="V74" t="str">
            <v>-</v>
          </cell>
          <cell r="W74" t="str">
            <v>-</v>
          </cell>
          <cell r="X74">
            <v>66480350</v>
          </cell>
          <cell r="Y74" t="str">
            <v>-</v>
          </cell>
          <cell r="Z74" t="str">
            <v>-</v>
          </cell>
          <cell r="AA74" t="str">
            <v>-</v>
          </cell>
          <cell r="AB74">
            <v>1088000</v>
          </cell>
          <cell r="AC74" t="str">
            <v>-</v>
          </cell>
          <cell r="AD74">
            <v>59402182</v>
          </cell>
          <cell r="AE74" t="str">
            <v>-</v>
          </cell>
          <cell r="AF74" t="str">
            <v>-</v>
          </cell>
          <cell r="AG74">
            <v>1304339</v>
          </cell>
          <cell r="AH74">
            <v>3184620</v>
          </cell>
          <cell r="AI74">
            <v>111000</v>
          </cell>
          <cell r="AJ74">
            <v>122250</v>
          </cell>
          <cell r="AK74" t="str">
            <v>-</v>
          </cell>
          <cell r="AL74">
            <v>131692741</v>
          </cell>
          <cell r="AM74" t="str">
            <v>-</v>
          </cell>
          <cell r="AN74" t="str">
            <v>-</v>
          </cell>
          <cell r="AO74">
            <v>131692741</v>
          </cell>
        </row>
        <row r="75">
          <cell r="A75" t="str">
            <v xml:space="preserve">    前受収益</v>
          </cell>
          <cell r="B75" t="str">
            <v>-</v>
          </cell>
          <cell r="C75" t="str">
            <v>-</v>
          </cell>
          <cell r="D75" t="str">
            <v>-</v>
          </cell>
          <cell r="E75" t="str">
            <v>-</v>
          </cell>
          <cell r="F75" t="str">
            <v>-</v>
          </cell>
          <cell r="G75" t="str">
            <v>-</v>
          </cell>
          <cell r="H75" t="str">
            <v>-</v>
          </cell>
          <cell r="I75" t="str">
            <v>-</v>
          </cell>
          <cell r="J75" t="str">
            <v>-</v>
          </cell>
          <cell r="K75" t="str">
            <v>-</v>
          </cell>
          <cell r="L75" t="str">
            <v>-</v>
          </cell>
          <cell r="M75" t="str">
            <v>-</v>
          </cell>
          <cell r="N75" t="str">
            <v>-</v>
          </cell>
          <cell r="O75" t="str">
            <v>-</v>
          </cell>
          <cell r="P75" t="str">
            <v>-</v>
          </cell>
          <cell r="Q75" t="str">
            <v>-</v>
          </cell>
          <cell r="R75" t="str">
            <v>-</v>
          </cell>
          <cell r="S75" t="str">
            <v>-</v>
          </cell>
          <cell r="T75" t="str">
            <v>-</v>
          </cell>
          <cell r="U75" t="str">
            <v>-</v>
          </cell>
          <cell r="V75" t="str">
            <v>-</v>
          </cell>
          <cell r="W75" t="str">
            <v>-</v>
          </cell>
          <cell r="X75" t="str">
            <v>-</v>
          </cell>
          <cell r="Y75" t="str">
            <v>-</v>
          </cell>
          <cell r="Z75" t="str">
            <v>-</v>
          </cell>
          <cell r="AA75" t="str">
            <v>-</v>
          </cell>
          <cell r="AB75">
            <v>17829000</v>
          </cell>
          <cell r="AC75" t="str">
            <v>-</v>
          </cell>
          <cell r="AD75" t="str">
            <v>-</v>
          </cell>
          <cell r="AE75" t="str">
            <v>-</v>
          </cell>
          <cell r="AF75" t="str">
            <v>-</v>
          </cell>
          <cell r="AG75" t="str">
            <v>-</v>
          </cell>
          <cell r="AH75" t="str">
            <v>-</v>
          </cell>
          <cell r="AI75" t="str">
            <v>-</v>
          </cell>
          <cell r="AJ75" t="str">
            <v>-</v>
          </cell>
          <cell r="AK75" t="str">
            <v>-</v>
          </cell>
          <cell r="AL75">
            <v>17829000</v>
          </cell>
          <cell r="AM75" t="str">
            <v>-</v>
          </cell>
          <cell r="AN75" t="str">
            <v>-</v>
          </cell>
          <cell r="AO75">
            <v>17829000</v>
          </cell>
        </row>
        <row r="76">
          <cell r="A76" t="str">
            <v xml:space="preserve">    賞与等引当金</v>
          </cell>
          <cell r="B76">
            <v>1397512882</v>
          </cell>
          <cell r="C76">
            <v>5081267</v>
          </cell>
          <cell r="D76">
            <v>369425</v>
          </cell>
          <cell r="E76">
            <v>1402963574</v>
          </cell>
          <cell r="F76" t="str">
            <v>-</v>
          </cell>
          <cell r="G76">
            <v>1402963574</v>
          </cell>
          <cell r="H76">
            <v>19190256</v>
          </cell>
          <cell r="I76">
            <v>558257</v>
          </cell>
          <cell r="J76">
            <v>15576245</v>
          </cell>
          <cell r="K76">
            <v>4887387</v>
          </cell>
          <cell r="L76" t="str">
            <v>-</v>
          </cell>
          <cell r="M76" t="str">
            <v>-</v>
          </cell>
          <cell r="N76" t="str">
            <v>-</v>
          </cell>
          <cell r="O76">
            <v>55667000</v>
          </cell>
          <cell r="P76" t="str">
            <v>-</v>
          </cell>
          <cell r="Q76">
            <v>559106</v>
          </cell>
          <cell r="R76" t="str">
            <v>-</v>
          </cell>
          <cell r="S76">
            <v>40727000</v>
          </cell>
          <cell r="T76">
            <v>16852000</v>
          </cell>
          <cell r="U76">
            <v>1556980825</v>
          </cell>
          <cell r="V76" t="str">
            <v>-</v>
          </cell>
          <cell r="W76" t="str">
            <v>-</v>
          </cell>
          <cell r="X76">
            <v>1556980825</v>
          </cell>
          <cell r="Y76">
            <v>448127</v>
          </cell>
          <cell r="Z76" t="str">
            <v>-</v>
          </cell>
          <cell r="AA76">
            <v>32284</v>
          </cell>
          <cell r="AB76">
            <v>4011634</v>
          </cell>
          <cell r="AC76" t="str">
            <v>-</v>
          </cell>
          <cell r="AD76" t="str">
            <v>-</v>
          </cell>
          <cell r="AE76" t="str">
            <v>-</v>
          </cell>
          <cell r="AF76" t="str">
            <v>-</v>
          </cell>
          <cell r="AG76" t="str">
            <v>-</v>
          </cell>
          <cell r="AH76">
            <v>255640</v>
          </cell>
          <cell r="AI76" t="str">
            <v>-</v>
          </cell>
          <cell r="AJ76">
            <v>44104281</v>
          </cell>
          <cell r="AK76">
            <v>34704156</v>
          </cell>
          <cell r="AL76">
            <v>1640536947</v>
          </cell>
          <cell r="AM76" t="str">
            <v>-</v>
          </cell>
          <cell r="AN76" t="str">
            <v>-</v>
          </cell>
          <cell r="AO76">
            <v>1640536947</v>
          </cell>
        </row>
        <row r="77">
          <cell r="A77" t="str">
            <v xml:space="preserve">    預り金</v>
          </cell>
          <cell r="B77">
            <v>1250082295</v>
          </cell>
          <cell r="C77" t="str">
            <v>-</v>
          </cell>
          <cell r="D77" t="str">
            <v>-</v>
          </cell>
          <cell r="E77">
            <v>1250082295</v>
          </cell>
          <cell r="F77" t="str">
            <v>-</v>
          </cell>
          <cell r="G77">
            <v>1250082295</v>
          </cell>
          <cell r="H77" t="str">
            <v>-</v>
          </cell>
          <cell r="I77" t="str">
            <v>-</v>
          </cell>
          <cell r="J77" t="str">
            <v>-</v>
          </cell>
          <cell r="K77" t="str">
            <v>-</v>
          </cell>
          <cell r="L77" t="str">
            <v>-</v>
          </cell>
          <cell r="M77" t="str">
            <v>-</v>
          </cell>
          <cell r="N77" t="str">
            <v>-</v>
          </cell>
          <cell r="O77" t="str">
            <v>-</v>
          </cell>
          <cell r="P77" t="str">
            <v>-</v>
          </cell>
          <cell r="Q77" t="str">
            <v>-</v>
          </cell>
          <cell r="R77" t="str">
            <v>-</v>
          </cell>
          <cell r="S77" t="str">
            <v>-</v>
          </cell>
          <cell r="T77" t="str">
            <v>-</v>
          </cell>
          <cell r="U77">
            <v>1250082295</v>
          </cell>
          <cell r="V77" t="str">
            <v>-</v>
          </cell>
          <cell r="W77" t="str">
            <v>-</v>
          </cell>
          <cell r="X77">
            <v>1250082295</v>
          </cell>
          <cell r="Y77" t="str">
            <v>-</v>
          </cell>
          <cell r="Z77" t="str">
            <v>-</v>
          </cell>
          <cell r="AA77">
            <v>6972</v>
          </cell>
          <cell r="AB77">
            <v>1565052</v>
          </cell>
          <cell r="AC77">
            <v>343184</v>
          </cell>
          <cell r="AD77">
            <v>25966081</v>
          </cell>
          <cell r="AE77">
            <v>348040</v>
          </cell>
          <cell r="AF77">
            <v>61145</v>
          </cell>
          <cell r="AG77">
            <v>466271</v>
          </cell>
          <cell r="AH77">
            <v>234358</v>
          </cell>
          <cell r="AI77">
            <v>81000</v>
          </cell>
          <cell r="AJ77">
            <v>7740329</v>
          </cell>
          <cell r="AK77">
            <v>12367955</v>
          </cell>
          <cell r="AL77">
            <v>1299262682</v>
          </cell>
          <cell r="AM77" t="str">
            <v>-</v>
          </cell>
          <cell r="AN77" t="str">
            <v>-</v>
          </cell>
          <cell r="AO77">
            <v>1299262682</v>
          </cell>
        </row>
        <row r="78">
          <cell r="A78" t="str">
            <v xml:space="preserve">    その他</v>
          </cell>
          <cell r="B78" t="str">
            <v>-</v>
          </cell>
          <cell r="C78" t="str">
            <v>-</v>
          </cell>
          <cell r="D78" t="str">
            <v>-</v>
          </cell>
          <cell r="E78" t="str">
            <v>-</v>
          </cell>
          <cell r="F78" t="str">
            <v>-</v>
          </cell>
          <cell r="G78" t="str">
            <v>-</v>
          </cell>
          <cell r="H78" t="str">
            <v>-</v>
          </cell>
          <cell r="I78" t="str">
            <v>-</v>
          </cell>
          <cell r="J78" t="str">
            <v>-</v>
          </cell>
          <cell r="K78" t="str">
            <v>-</v>
          </cell>
          <cell r="L78" t="str">
            <v>-</v>
          </cell>
          <cell r="M78" t="str">
            <v>-</v>
          </cell>
          <cell r="N78" t="str">
            <v>-</v>
          </cell>
          <cell r="O78">
            <v>42704416</v>
          </cell>
          <cell r="P78" t="str">
            <v>-</v>
          </cell>
          <cell r="Q78">
            <v>500000</v>
          </cell>
          <cell r="R78" t="str">
            <v>-</v>
          </cell>
          <cell r="S78">
            <v>5291105</v>
          </cell>
          <cell r="T78">
            <v>284986396</v>
          </cell>
          <cell r="U78">
            <v>333481917</v>
          </cell>
          <cell r="V78" t="str">
            <v>-</v>
          </cell>
          <cell r="W78" t="str">
            <v>-</v>
          </cell>
          <cell r="X78">
            <v>333481917</v>
          </cell>
          <cell r="Y78" t="str">
            <v>-</v>
          </cell>
          <cell r="Z78" t="str">
            <v>-</v>
          </cell>
          <cell r="AA78" t="str">
            <v>-</v>
          </cell>
          <cell r="AB78" t="str">
            <v>-</v>
          </cell>
          <cell r="AC78" t="str">
            <v>-</v>
          </cell>
          <cell r="AD78">
            <v>91632</v>
          </cell>
          <cell r="AE78" t="str">
            <v>-</v>
          </cell>
          <cell r="AF78" t="str">
            <v>-</v>
          </cell>
          <cell r="AG78">
            <v>28634000</v>
          </cell>
          <cell r="AH78">
            <v>2004000</v>
          </cell>
          <cell r="AI78" t="str">
            <v>-</v>
          </cell>
          <cell r="AJ78" t="str">
            <v>-</v>
          </cell>
          <cell r="AK78">
            <v>4633347</v>
          </cell>
          <cell r="AL78">
            <v>368844896</v>
          </cell>
          <cell r="AM78" t="str">
            <v>-</v>
          </cell>
          <cell r="AN78" t="str">
            <v>-</v>
          </cell>
          <cell r="AO78">
            <v>368844896</v>
          </cell>
        </row>
        <row r="79">
          <cell r="A79" t="str">
            <v>負債合計</v>
          </cell>
          <cell r="B79">
            <v>132643764914</v>
          </cell>
          <cell r="C79">
            <v>1684807121</v>
          </cell>
          <cell r="D79">
            <v>26954574</v>
          </cell>
          <cell r="E79">
            <v>134355526609</v>
          </cell>
          <cell r="F79" t="str">
            <v>-</v>
          </cell>
          <cell r="G79">
            <v>134355526609</v>
          </cell>
          <cell r="H79">
            <v>246052400</v>
          </cell>
          <cell r="I79">
            <v>14850026</v>
          </cell>
          <cell r="J79">
            <v>191160465</v>
          </cell>
          <cell r="K79">
            <v>56275204</v>
          </cell>
          <cell r="L79">
            <v>140600000</v>
          </cell>
          <cell r="M79" t="str">
            <v>-</v>
          </cell>
          <cell r="N79">
            <v>2913588828</v>
          </cell>
          <cell r="O79">
            <v>32725335882</v>
          </cell>
          <cell r="P79">
            <v>6608891</v>
          </cell>
          <cell r="Q79">
            <v>158277412</v>
          </cell>
          <cell r="R79" t="str">
            <v>-</v>
          </cell>
          <cell r="S79">
            <v>161293056614</v>
          </cell>
          <cell r="T79">
            <v>2583469272</v>
          </cell>
          <cell r="U79">
            <v>334684801603</v>
          </cell>
          <cell r="V79" t="str">
            <v>-</v>
          </cell>
          <cell r="W79" t="str">
            <v>-</v>
          </cell>
          <cell r="X79">
            <v>334684801603</v>
          </cell>
          <cell r="Y79">
            <v>98934916</v>
          </cell>
          <cell r="Z79">
            <v>600995</v>
          </cell>
          <cell r="AA79">
            <v>39256</v>
          </cell>
          <cell r="AB79">
            <v>4516839895</v>
          </cell>
          <cell r="AC79">
            <v>4775261</v>
          </cell>
          <cell r="AD79">
            <v>2208638754</v>
          </cell>
          <cell r="AE79">
            <v>3679993</v>
          </cell>
          <cell r="AF79">
            <v>1751952</v>
          </cell>
          <cell r="AG79">
            <v>1286334998</v>
          </cell>
          <cell r="AH79">
            <v>40834596</v>
          </cell>
          <cell r="AI79">
            <v>1101105</v>
          </cell>
          <cell r="AJ79">
            <v>259658033</v>
          </cell>
          <cell r="AK79">
            <v>442421525</v>
          </cell>
          <cell r="AL79">
            <v>343550412882</v>
          </cell>
          <cell r="AM79" t="str">
            <v>-</v>
          </cell>
          <cell r="AN79" t="str">
            <v>-</v>
          </cell>
          <cell r="AO79">
            <v>343550412882</v>
          </cell>
        </row>
        <row r="80">
          <cell r="A80" t="str">
            <v>【純資産の部】</v>
          </cell>
        </row>
        <row r="81">
          <cell r="A81" t="str">
            <v xml:space="preserve">  固定資産等形成分</v>
          </cell>
          <cell r="B81">
            <v>579864596070</v>
          </cell>
          <cell r="C81">
            <v>1901611155</v>
          </cell>
          <cell r="D81">
            <v>685534752</v>
          </cell>
          <cell r="E81">
            <v>582451741977</v>
          </cell>
          <cell r="F81" t="str">
            <v>-</v>
          </cell>
          <cell r="G81">
            <v>582451741977</v>
          </cell>
          <cell r="H81">
            <v>1314447000</v>
          </cell>
          <cell r="I81">
            <v>19149955</v>
          </cell>
          <cell r="J81">
            <v>1703170074</v>
          </cell>
          <cell r="K81">
            <v>8490801</v>
          </cell>
          <cell r="L81">
            <v>685124394</v>
          </cell>
          <cell r="M81">
            <v>608674400</v>
          </cell>
          <cell r="N81">
            <v>5601846025</v>
          </cell>
          <cell r="O81">
            <v>47069659703</v>
          </cell>
          <cell r="P81">
            <v>55360816</v>
          </cell>
          <cell r="Q81">
            <v>2177606822</v>
          </cell>
          <cell r="R81" t="str">
            <v>-</v>
          </cell>
          <cell r="S81">
            <v>177258673784</v>
          </cell>
          <cell r="T81">
            <v>12016420789</v>
          </cell>
          <cell r="U81">
            <v>830970366540</v>
          </cell>
          <cell r="V81" t="str">
            <v>-</v>
          </cell>
          <cell r="W81">
            <v>-6777479392</v>
          </cell>
          <cell r="X81">
            <v>824192887148</v>
          </cell>
          <cell r="Y81">
            <v>139154794</v>
          </cell>
          <cell r="Z81">
            <v>600995</v>
          </cell>
          <cell r="AA81">
            <v>514062467</v>
          </cell>
          <cell r="AB81">
            <v>1050864694</v>
          </cell>
          <cell r="AC81">
            <v>127536764</v>
          </cell>
          <cell r="AD81">
            <v>3258266721</v>
          </cell>
          <cell r="AE81">
            <v>84423</v>
          </cell>
          <cell r="AF81">
            <v>75600</v>
          </cell>
          <cell r="AG81">
            <v>2697936055</v>
          </cell>
          <cell r="AH81">
            <v>1326694503</v>
          </cell>
          <cell r="AI81">
            <v>11594050</v>
          </cell>
          <cell r="AJ81">
            <v>875319820</v>
          </cell>
          <cell r="AK81">
            <v>2241357479</v>
          </cell>
          <cell r="AL81">
            <v>836436435513</v>
          </cell>
          <cell r="AM81">
            <v>809218544</v>
          </cell>
          <cell r="AN81">
            <v>-1713822000</v>
          </cell>
          <cell r="AO81">
            <v>835531832057</v>
          </cell>
        </row>
        <row r="82">
          <cell r="A82" t="str">
            <v xml:space="preserve">  余剰分（不足分）</v>
          </cell>
          <cell r="B82">
            <v>-130415535967</v>
          </cell>
          <cell r="C82">
            <v>-1684806943</v>
          </cell>
          <cell r="D82">
            <v>-13435829</v>
          </cell>
          <cell r="E82">
            <v>-132113778739</v>
          </cell>
          <cell r="F82" t="str">
            <v>-</v>
          </cell>
          <cell r="G82">
            <v>-132113778739</v>
          </cell>
          <cell r="H82">
            <v>1054424364</v>
          </cell>
          <cell r="I82">
            <v>-14849967</v>
          </cell>
          <cell r="J82">
            <v>380741759</v>
          </cell>
          <cell r="K82">
            <v>82347413</v>
          </cell>
          <cell r="L82">
            <v>-140240033</v>
          </cell>
          <cell r="M82">
            <v>222074</v>
          </cell>
          <cell r="N82">
            <v>-2906493431</v>
          </cell>
          <cell r="O82">
            <v>-26348312972</v>
          </cell>
          <cell r="P82">
            <v>159104724</v>
          </cell>
          <cell r="Q82">
            <v>-14467138</v>
          </cell>
          <cell r="R82" t="str">
            <v>-</v>
          </cell>
          <cell r="S82">
            <v>-159125943441</v>
          </cell>
          <cell r="T82">
            <v>-261090439</v>
          </cell>
          <cell r="U82">
            <v>-319248335826</v>
          </cell>
          <cell r="V82" t="str">
            <v>-</v>
          </cell>
          <cell r="W82" t="str">
            <v>-</v>
          </cell>
          <cell r="X82">
            <v>-319248335826</v>
          </cell>
          <cell r="Y82">
            <v>-97135262</v>
          </cell>
          <cell r="Z82">
            <v>12117202</v>
          </cell>
          <cell r="AA82">
            <v>1349248673</v>
          </cell>
          <cell r="AB82">
            <v>192473503</v>
          </cell>
          <cell r="AC82">
            <v>-2112103</v>
          </cell>
          <cell r="AD82">
            <v>-1799434591</v>
          </cell>
          <cell r="AE82">
            <v>128473644</v>
          </cell>
          <cell r="AF82">
            <v>35372840</v>
          </cell>
          <cell r="AG82">
            <v>-1166395414</v>
          </cell>
          <cell r="AH82">
            <v>103221862</v>
          </cell>
          <cell r="AI82">
            <v>38802971</v>
          </cell>
          <cell r="AJ82">
            <v>97128106</v>
          </cell>
          <cell r="AK82">
            <v>-126867483</v>
          </cell>
          <cell r="AL82">
            <v>-320483441878</v>
          </cell>
          <cell r="AM82">
            <v>-809218544</v>
          </cell>
          <cell r="AN82">
            <v>-3058908079</v>
          </cell>
          <cell r="AO82">
            <v>-324351568501</v>
          </cell>
        </row>
        <row r="83">
          <cell r="A83" t="str">
            <v xml:space="preserve">  他団体出資等分</v>
          </cell>
          <cell r="B83" t="str">
            <v>-</v>
          </cell>
          <cell r="C83" t="str">
            <v>-</v>
          </cell>
          <cell r="D83" t="str">
            <v>-</v>
          </cell>
          <cell r="E83" t="str">
            <v>-</v>
          </cell>
          <cell r="F83" t="str">
            <v>-</v>
          </cell>
          <cell r="G83" t="str">
            <v>-</v>
          </cell>
          <cell r="H83" t="str">
            <v>-</v>
          </cell>
          <cell r="I83" t="str">
            <v>-</v>
          </cell>
          <cell r="J83" t="str">
            <v>-</v>
          </cell>
          <cell r="K83" t="str">
            <v>-</v>
          </cell>
          <cell r="L83" t="str">
            <v>-</v>
          </cell>
          <cell r="M83" t="str">
            <v>-</v>
          </cell>
          <cell r="N83" t="str">
            <v>-</v>
          </cell>
          <cell r="O83" t="str">
            <v>-</v>
          </cell>
          <cell r="P83" t="str">
            <v>-</v>
          </cell>
          <cell r="Q83" t="str">
            <v>-</v>
          </cell>
          <cell r="R83" t="str">
            <v>-</v>
          </cell>
          <cell r="S83" t="str">
            <v>-</v>
          </cell>
          <cell r="T83" t="str">
            <v>-</v>
          </cell>
          <cell r="U83" t="str">
            <v>-</v>
          </cell>
          <cell r="V83" t="str">
            <v>-</v>
          </cell>
          <cell r="W83" t="str">
            <v>-</v>
          </cell>
          <cell r="X83" t="str">
            <v>-</v>
          </cell>
          <cell r="Y83" t="str">
            <v>-</v>
          </cell>
          <cell r="Z83" t="str">
            <v>-</v>
          </cell>
          <cell r="AA83" t="str">
            <v>-</v>
          </cell>
          <cell r="AB83" t="str">
            <v>-</v>
          </cell>
          <cell r="AC83" t="str">
            <v>-</v>
          </cell>
          <cell r="AD83" t="str">
            <v>-</v>
          </cell>
          <cell r="AE83" t="str">
            <v>-</v>
          </cell>
          <cell r="AF83" t="str">
            <v>-</v>
          </cell>
          <cell r="AG83" t="str">
            <v>-</v>
          </cell>
          <cell r="AH83" t="str">
            <v>-</v>
          </cell>
          <cell r="AI83" t="str">
            <v>-</v>
          </cell>
          <cell r="AJ83" t="str">
            <v>-</v>
          </cell>
          <cell r="AK83" t="str">
            <v>-</v>
          </cell>
          <cell r="AL83" t="str">
            <v>-</v>
          </cell>
          <cell r="AM83" t="str">
            <v>-</v>
          </cell>
          <cell r="AN83">
            <v>3058908079</v>
          </cell>
          <cell r="AO83">
            <v>3058908079</v>
          </cell>
        </row>
        <row r="84">
          <cell r="A84" t="str">
            <v>純資産合計</v>
          </cell>
          <cell r="B84">
            <v>449449060103</v>
          </cell>
          <cell r="C84">
            <v>216804212</v>
          </cell>
          <cell r="D84">
            <v>672098923</v>
          </cell>
          <cell r="E84">
            <v>450337963238</v>
          </cell>
          <cell r="F84" t="str">
            <v>-</v>
          </cell>
          <cell r="G84">
            <v>450337963238</v>
          </cell>
          <cell r="H84">
            <v>2368871364</v>
          </cell>
          <cell r="I84">
            <v>4299988</v>
          </cell>
          <cell r="J84">
            <v>2083911833</v>
          </cell>
          <cell r="K84">
            <v>90838214</v>
          </cell>
          <cell r="L84">
            <v>544884361</v>
          </cell>
          <cell r="M84">
            <v>608896474</v>
          </cell>
          <cell r="N84">
            <v>2695352594</v>
          </cell>
          <cell r="O84">
            <v>20721346731</v>
          </cell>
          <cell r="P84">
            <v>214465540</v>
          </cell>
          <cell r="Q84">
            <v>2163139684</v>
          </cell>
          <cell r="R84" t="str">
            <v>-</v>
          </cell>
          <cell r="S84">
            <v>18132730343</v>
          </cell>
          <cell r="T84">
            <v>11755330350</v>
          </cell>
          <cell r="U84">
            <v>511722030714</v>
          </cell>
          <cell r="V84" t="str">
            <v>-</v>
          </cell>
          <cell r="W84">
            <v>-6777479392</v>
          </cell>
          <cell r="X84">
            <v>504944551322</v>
          </cell>
          <cell r="Y84">
            <v>42019532</v>
          </cell>
          <cell r="Z84">
            <v>12718197</v>
          </cell>
          <cell r="AA84">
            <v>1863311140</v>
          </cell>
          <cell r="AB84">
            <v>1243338197</v>
          </cell>
          <cell r="AC84">
            <v>125424661</v>
          </cell>
          <cell r="AD84">
            <v>1458832130</v>
          </cell>
          <cell r="AE84">
            <v>128558067</v>
          </cell>
          <cell r="AF84">
            <v>35448440</v>
          </cell>
          <cell r="AG84">
            <v>1531540641</v>
          </cell>
          <cell r="AH84">
            <v>1429916365</v>
          </cell>
          <cell r="AI84">
            <v>50397021</v>
          </cell>
          <cell r="AJ84">
            <v>972447926</v>
          </cell>
          <cell r="AK84">
            <v>2114489996</v>
          </cell>
          <cell r="AL84">
            <v>515952993635</v>
          </cell>
          <cell r="AM84" t="str">
            <v>-</v>
          </cell>
          <cell r="AN84">
            <v>-1713822000</v>
          </cell>
          <cell r="AO84">
            <v>514239171635</v>
          </cell>
        </row>
        <row r="85">
          <cell r="A85" t="str">
            <v>負債及び純資産合計</v>
          </cell>
          <cell r="B85">
            <v>582092825017</v>
          </cell>
          <cell r="C85">
            <v>1901611333</v>
          </cell>
          <cell r="D85">
            <v>699053497</v>
          </cell>
          <cell r="E85">
            <v>584693489847</v>
          </cell>
          <cell r="F85" t="str">
            <v>-</v>
          </cell>
          <cell r="G85">
            <v>584693489847</v>
          </cell>
          <cell r="H85">
            <v>2614923764</v>
          </cell>
          <cell r="I85">
            <v>19150014</v>
          </cell>
          <cell r="J85">
            <v>2275072298</v>
          </cell>
          <cell r="K85">
            <v>147113418</v>
          </cell>
          <cell r="L85">
            <v>685484361</v>
          </cell>
          <cell r="M85">
            <v>608896474</v>
          </cell>
          <cell r="N85">
            <v>5608941422</v>
          </cell>
          <cell r="O85">
            <v>53446682613</v>
          </cell>
          <cell r="P85">
            <v>221074431</v>
          </cell>
          <cell r="Q85">
            <v>2321417096</v>
          </cell>
          <cell r="R85" t="str">
            <v>-</v>
          </cell>
          <cell r="S85">
            <v>179425786957</v>
          </cell>
          <cell r="T85">
            <v>14338799622</v>
          </cell>
          <cell r="U85">
            <v>846406832317</v>
          </cell>
          <cell r="V85" t="str">
            <v>-</v>
          </cell>
          <cell r="W85">
            <v>-6777479392</v>
          </cell>
          <cell r="X85">
            <v>839629352925</v>
          </cell>
          <cell r="Y85">
            <v>140954448</v>
          </cell>
          <cell r="Z85">
            <v>13319192</v>
          </cell>
          <cell r="AA85">
            <v>1863350396</v>
          </cell>
          <cell r="AB85">
            <v>5760178092</v>
          </cell>
          <cell r="AC85">
            <v>130199922</v>
          </cell>
          <cell r="AD85">
            <v>3667470884</v>
          </cell>
          <cell r="AE85">
            <v>132238060</v>
          </cell>
          <cell r="AF85">
            <v>37200392</v>
          </cell>
          <cell r="AG85">
            <v>2817875639</v>
          </cell>
          <cell r="AH85">
            <v>1470750961</v>
          </cell>
          <cell r="AI85">
            <v>51498126</v>
          </cell>
          <cell r="AJ85">
            <v>1232105959</v>
          </cell>
          <cell r="AK85">
            <v>2556911521</v>
          </cell>
          <cell r="AL85">
            <v>859503406517</v>
          </cell>
          <cell r="AM85" t="str">
            <v>-</v>
          </cell>
          <cell r="AN85">
            <v>-1713822000</v>
          </cell>
          <cell r="AO85">
            <v>857789584517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40"/>
  <sheetViews>
    <sheetView tabSelected="1" zoomScaleNormal="100" workbookViewId="0">
      <selection sqref="A1:H1"/>
    </sheetView>
  </sheetViews>
  <sheetFormatPr defaultColWidth="8.875" defaultRowHeight="11.25" x14ac:dyDescent="0.15"/>
  <cols>
    <col min="1" max="1" width="30.875" style="5" customWidth="1"/>
    <col min="2" max="8" width="15.875" style="5" customWidth="1"/>
    <col min="9" max="9" width="8.875" style="5"/>
    <col min="10" max="10" width="21.625" style="5" bestFit="1" customWidth="1"/>
    <col min="11" max="12" width="12.25" style="5" bestFit="1" customWidth="1"/>
    <col min="13" max="13" width="2.25" style="5" bestFit="1" customWidth="1"/>
    <col min="14" max="16384" width="8.875" style="5"/>
  </cols>
  <sheetData>
    <row r="1" spans="1:8" ht="21" x14ac:dyDescent="0.15">
      <c r="A1" s="8" t="s">
        <v>0</v>
      </c>
      <c r="B1" s="8"/>
      <c r="C1" s="8"/>
      <c r="D1" s="8"/>
      <c r="E1" s="8"/>
      <c r="F1" s="8"/>
      <c r="G1" s="8"/>
      <c r="H1" s="8"/>
    </row>
    <row r="2" spans="1:8" ht="13.5" x14ac:dyDescent="0.15">
      <c r="A2" s="1" t="s">
        <v>44</v>
      </c>
      <c r="B2" s="1"/>
      <c r="C2" s="1"/>
      <c r="D2" s="1"/>
      <c r="E2" s="1"/>
      <c r="F2" s="1"/>
      <c r="G2" s="1"/>
      <c r="H2" s="3" t="s">
        <v>43</v>
      </c>
    </row>
    <row r="3" spans="1:8" ht="13.5" x14ac:dyDescent="0.15">
      <c r="A3" s="1" t="s">
        <v>42</v>
      </c>
      <c r="B3" s="1"/>
      <c r="C3" s="1"/>
      <c r="D3" s="1"/>
      <c r="E3" s="1"/>
      <c r="F3" s="1"/>
      <c r="G3" s="1"/>
      <c r="H3" s="1"/>
    </row>
    <row r="4" spans="1:8" ht="13.5" x14ac:dyDescent="0.15">
      <c r="A4" s="1"/>
      <c r="B4" s="1"/>
      <c r="C4" s="1"/>
      <c r="D4" s="1"/>
      <c r="E4" s="1"/>
      <c r="F4" s="1"/>
      <c r="G4" s="1"/>
      <c r="H4" s="3" t="s">
        <v>48</v>
      </c>
    </row>
    <row r="5" spans="1:8" ht="33.75" x14ac:dyDescent="0.15">
      <c r="A5" s="4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</row>
    <row r="6" spans="1:8" x14ac:dyDescent="0.15">
      <c r="A6" s="6" t="s">
        <v>9</v>
      </c>
      <c r="B6" s="7">
        <v>66820642117</v>
      </c>
      <c r="C6" s="7">
        <v>1224978271</v>
      </c>
      <c r="D6" s="7">
        <v>141191498</v>
      </c>
      <c r="E6" s="7">
        <v>67904428890</v>
      </c>
      <c r="F6" s="7">
        <v>24155363927</v>
      </c>
      <c r="G6" s="7">
        <v>543540968</v>
      </c>
      <c r="H6" s="7">
        <v>43749064963</v>
      </c>
    </row>
    <row r="7" spans="1:8" x14ac:dyDescent="0.15">
      <c r="A7" s="6" t="s">
        <v>10</v>
      </c>
      <c r="B7" s="7">
        <v>35891081280</v>
      </c>
      <c r="C7" s="7">
        <v>871330740</v>
      </c>
      <c r="D7" s="7">
        <v>137562698</v>
      </c>
      <c r="E7" s="7">
        <v>36624849322</v>
      </c>
      <c r="F7" s="7" t="s">
        <v>45</v>
      </c>
      <c r="G7" s="7" t="s">
        <v>45</v>
      </c>
      <c r="H7" s="7">
        <v>36624849322</v>
      </c>
    </row>
    <row r="8" spans="1:8" x14ac:dyDescent="0.15">
      <c r="A8" s="6" t="s">
        <v>11</v>
      </c>
      <c r="B8" s="7" t="s">
        <v>45</v>
      </c>
      <c r="C8" s="7" t="s">
        <v>45</v>
      </c>
      <c r="D8" s="7" t="s">
        <v>45</v>
      </c>
      <c r="E8" s="7" t="s">
        <v>45</v>
      </c>
      <c r="F8" s="7" t="s">
        <v>45</v>
      </c>
      <c r="G8" s="7" t="s">
        <v>45</v>
      </c>
      <c r="H8" s="7" t="s">
        <v>45</v>
      </c>
    </row>
    <row r="9" spans="1:8" x14ac:dyDescent="0.15">
      <c r="A9" s="6" t="s">
        <v>12</v>
      </c>
      <c r="B9" s="7">
        <v>30804312035</v>
      </c>
      <c r="C9" s="7">
        <v>93701515</v>
      </c>
      <c r="D9" s="7" t="s">
        <v>45</v>
      </c>
      <c r="E9" s="7">
        <v>30898013550</v>
      </c>
      <c r="F9" s="7">
        <v>24138132966</v>
      </c>
      <c r="G9" s="7">
        <v>529484830</v>
      </c>
      <c r="H9" s="7">
        <v>6759880584</v>
      </c>
    </row>
    <row r="10" spans="1:8" x14ac:dyDescent="0.15">
      <c r="A10" s="6" t="s">
        <v>13</v>
      </c>
      <c r="B10" s="7">
        <v>105716988</v>
      </c>
      <c r="C10" s="7">
        <v>225329405</v>
      </c>
      <c r="D10" s="7" t="s">
        <v>45</v>
      </c>
      <c r="E10" s="7">
        <v>331046393</v>
      </c>
      <c r="F10" s="7">
        <v>15268494</v>
      </c>
      <c r="G10" s="7">
        <v>12973657</v>
      </c>
      <c r="H10" s="7">
        <v>315777899</v>
      </c>
    </row>
    <row r="11" spans="1:8" x14ac:dyDescent="0.15">
      <c r="A11" s="6" t="s">
        <v>14</v>
      </c>
      <c r="B11" s="7">
        <v>10308614</v>
      </c>
      <c r="C11" s="7">
        <v>21983376</v>
      </c>
      <c r="D11" s="7" t="s">
        <v>45</v>
      </c>
      <c r="E11" s="7">
        <v>32291990</v>
      </c>
      <c r="F11" s="7">
        <v>1962467</v>
      </c>
      <c r="G11" s="7">
        <v>1082481</v>
      </c>
      <c r="H11" s="7">
        <v>30329523</v>
      </c>
    </row>
    <row r="12" spans="1:8" x14ac:dyDescent="0.15">
      <c r="A12" s="6" t="s">
        <v>15</v>
      </c>
      <c r="B12" s="7" t="s">
        <v>45</v>
      </c>
      <c r="C12" s="7" t="s">
        <v>45</v>
      </c>
      <c r="D12" s="7" t="s">
        <v>45</v>
      </c>
      <c r="E12" s="7" t="s">
        <v>45</v>
      </c>
      <c r="F12" s="7" t="s">
        <v>45</v>
      </c>
      <c r="G12" s="7" t="s">
        <v>45</v>
      </c>
      <c r="H12" s="7" t="s">
        <v>45</v>
      </c>
    </row>
    <row r="13" spans="1:8" x14ac:dyDescent="0.15">
      <c r="A13" s="6" t="s">
        <v>16</v>
      </c>
      <c r="B13" s="7" t="s">
        <v>45</v>
      </c>
      <c r="C13" s="7" t="s">
        <v>45</v>
      </c>
      <c r="D13" s="7" t="s">
        <v>45</v>
      </c>
      <c r="E13" s="7" t="s">
        <v>45</v>
      </c>
      <c r="F13" s="7" t="s">
        <v>45</v>
      </c>
      <c r="G13" s="7" t="s">
        <v>45</v>
      </c>
      <c r="H13" s="7" t="s">
        <v>45</v>
      </c>
    </row>
    <row r="14" spans="1:8" x14ac:dyDescent="0.15">
      <c r="A14" s="6" t="s">
        <v>17</v>
      </c>
      <c r="B14" s="7" t="s">
        <v>45</v>
      </c>
      <c r="C14" s="7" t="s">
        <v>45</v>
      </c>
      <c r="D14" s="7" t="s">
        <v>45</v>
      </c>
      <c r="E14" s="7" t="s">
        <v>45</v>
      </c>
      <c r="F14" s="7" t="s">
        <v>45</v>
      </c>
      <c r="G14" s="7" t="s">
        <v>45</v>
      </c>
      <c r="H14" s="7" t="s">
        <v>45</v>
      </c>
    </row>
    <row r="15" spans="1:8" x14ac:dyDescent="0.15">
      <c r="A15" s="6" t="s">
        <v>18</v>
      </c>
      <c r="B15" s="7" t="s">
        <v>45</v>
      </c>
      <c r="C15" s="7" t="s">
        <v>45</v>
      </c>
      <c r="D15" s="7" t="s">
        <v>45</v>
      </c>
      <c r="E15" s="7" t="s">
        <v>45</v>
      </c>
      <c r="F15" s="7" t="s">
        <v>45</v>
      </c>
      <c r="G15" s="7" t="s">
        <v>45</v>
      </c>
      <c r="H15" s="7" t="s">
        <v>45</v>
      </c>
    </row>
    <row r="16" spans="1:8" x14ac:dyDescent="0.15">
      <c r="A16" s="6" t="s">
        <v>19</v>
      </c>
      <c r="B16" s="7">
        <v>9223200</v>
      </c>
      <c r="C16" s="7">
        <v>12633235</v>
      </c>
      <c r="D16" s="7">
        <v>3628800</v>
      </c>
      <c r="E16" s="7">
        <v>18227635</v>
      </c>
      <c r="F16" s="7" t="s">
        <v>45</v>
      </c>
      <c r="G16" s="7" t="s">
        <v>45</v>
      </c>
      <c r="H16" s="7">
        <v>18227635</v>
      </c>
    </row>
    <row r="17" spans="1:8" x14ac:dyDescent="0.15">
      <c r="A17" s="6" t="s">
        <v>20</v>
      </c>
      <c r="B17" s="7">
        <v>98841120033</v>
      </c>
      <c r="C17" s="7">
        <v>1118195145</v>
      </c>
      <c r="D17" s="7">
        <v>278480593</v>
      </c>
      <c r="E17" s="7">
        <v>99680834585</v>
      </c>
      <c r="F17" s="7">
        <v>70770038027</v>
      </c>
      <c r="G17" s="7">
        <v>1706733710</v>
      </c>
      <c r="H17" s="7">
        <v>28910796558</v>
      </c>
    </row>
    <row r="18" spans="1:8" x14ac:dyDescent="0.15">
      <c r="A18" s="6" t="s">
        <v>46</v>
      </c>
      <c r="B18" s="7">
        <v>6748363617</v>
      </c>
      <c r="C18" s="7">
        <v>6696600</v>
      </c>
      <c r="D18" s="7" t="s">
        <v>45</v>
      </c>
      <c r="E18" s="7">
        <v>6755060217</v>
      </c>
      <c r="F18" s="7" t="s">
        <v>45</v>
      </c>
      <c r="G18" s="7" t="s">
        <v>45</v>
      </c>
      <c r="H18" s="7">
        <v>6755060217</v>
      </c>
    </row>
    <row r="19" spans="1:8" x14ac:dyDescent="0.15">
      <c r="A19" s="6" t="s">
        <v>47</v>
      </c>
      <c r="B19" s="7">
        <v>137554246</v>
      </c>
      <c r="C19" s="7" t="s">
        <v>45</v>
      </c>
      <c r="D19" s="7" t="s">
        <v>45</v>
      </c>
      <c r="E19" s="7">
        <v>137554246</v>
      </c>
      <c r="F19" s="7">
        <v>93178367</v>
      </c>
      <c r="G19" s="7">
        <v>2167911</v>
      </c>
      <c r="H19" s="7">
        <v>44375879</v>
      </c>
    </row>
    <row r="20" spans="1:8" x14ac:dyDescent="0.15">
      <c r="A20" s="6" t="s">
        <v>21</v>
      </c>
      <c r="B20" s="7">
        <v>419388920</v>
      </c>
      <c r="C20" s="7">
        <v>3626640</v>
      </c>
      <c r="D20" s="7" t="s">
        <v>45</v>
      </c>
      <c r="E20" s="7">
        <v>423015560</v>
      </c>
      <c r="F20" s="7">
        <v>264035768</v>
      </c>
      <c r="G20" s="7">
        <v>6374357</v>
      </c>
      <c r="H20" s="7">
        <v>158979792</v>
      </c>
    </row>
    <row r="21" spans="1:8" x14ac:dyDescent="0.15">
      <c r="A21" s="6" t="s">
        <v>22</v>
      </c>
      <c r="B21" s="7">
        <v>9863968970</v>
      </c>
      <c r="C21" s="7">
        <v>58034880</v>
      </c>
      <c r="D21" s="7" t="s">
        <v>45</v>
      </c>
      <c r="E21" s="7">
        <v>9922003850</v>
      </c>
      <c r="F21" s="7">
        <v>5137886801</v>
      </c>
      <c r="G21" s="7">
        <v>168140105</v>
      </c>
      <c r="H21" s="7">
        <v>4784117049</v>
      </c>
    </row>
    <row r="22" spans="1:8" x14ac:dyDescent="0.15">
      <c r="A22" s="6" t="s">
        <v>23</v>
      </c>
      <c r="B22" s="7">
        <v>56871128</v>
      </c>
      <c r="C22" s="7" t="s">
        <v>45</v>
      </c>
      <c r="D22" s="7" t="s">
        <v>45</v>
      </c>
      <c r="E22" s="7">
        <v>56871128</v>
      </c>
      <c r="F22" s="7">
        <v>3909889</v>
      </c>
      <c r="G22" s="7">
        <v>1421778</v>
      </c>
      <c r="H22" s="7">
        <v>52961239</v>
      </c>
    </row>
    <row r="23" spans="1:8" x14ac:dyDescent="0.15">
      <c r="A23" s="6" t="s">
        <v>24</v>
      </c>
      <c r="B23" s="7" t="s">
        <v>45</v>
      </c>
      <c r="C23" s="7" t="s">
        <v>45</v>
      </c>
      <c r="D23" s="7" t="s">
        <v>45</v>
      </c>
      <c r="E23" s="7" t="s">
        <v>45</v>
      </c>
      <c r="F23" s="7" t="s">
        <v>45</v>
      </c>
      <c r="G23" s="7" t="s">
        <v>45</v>
      </c>
      <c r="H23" s="7" t="s">
        <v>45</v>
      </c>
    </row>
    <row r="24" spans="1:8" x14ac:dyDescent="0.15">
      <c r="A24" s="6" t="s">
        <v>25</v>
      </c>
      <c r="B24" s="7" t="s">
        <v>45</v>
      </c>
      <c r="C24" s="7" t="s">
        <v>45</v>
      </c>
      <c r="D24" s="7" t="s">
        <v>45</v>
      </c>
      <c r="E24" s="7" t="s">
        <v>45</v>
      </c>
      <c r="F24" s="7" t="s">
        <v>45</v>
      </c>
      <c r="G24" s="7" t="s">
        <v>45</v>
      </c>
      <c r="H24" s="7" t="s">
        <v>45</v>
      </c>
    </row>
    <row r="25" spans="1:8" x14ac:dyDescent="0.15">
      <c r="A25" s="6" t="s">
        <v>26</v>
      </c>
      <c r="B25" s="7" t="s">
        <v>45</v>
      </c>
      <c r="C25" s="7" t="s">
        <v>45</v>
      </c>
      <c r="D25" s="7" t="s">
        <v>45</v>
      </c>
      <c r="E25" s="7" t="s">
        <v>45</v>
      </c>
      <c r="F25" s="7" t="s">
        <v>45</v>
      </c>
      <c r="G25" s="7" t="s">
        <v>45</v>
      </c>
      <c r="H25" s="7" t="s">
        <v>45</v>
      </c>
    </row>
    <row r="26" spans="1:8" x14ac:dyDescent="0.15">
      <c r="A26" s="6" t="s">
        <v>27</v>
      </c>
      <c r="B26" s="7">
        <v>3827869240</v>
      </c>
      <c r="C26" s="7">
        <v>18162360</v>
      </c>
      <c r="D26" s="7" t="s">
        <v>45</v>
      </c>
      <c r="E26" s="7">
        <v>3846031600</v>
      </c>
      <c r="F26" s="7">
        <v>3812883581</v>
      </c>
      <c r="G26" s="7">
        <v>1932844</v>
      </c>
      <c r="H26" s="7">
        <v>33148019</v>
      </c>
    </row>
    <row r="27" spans="1:8" x14ac:dyDescent="0.15">
      <c r="A27" s="6" t="s">
        <v>28</v>
      </c>
      <c r="B27" s="7">
        <v>20339771036</v>
      </c>
      <c r="C27" s="7">
        <v>247278880</v>
      </c>
      <c r="D27" s="7" t="s">
        <v>45</v>
      </c>
      <c r="E27" s="7">
        <v>20587049916</v>
      </c>
      <c r="F27" s="7">
        <v>19649856410</v>
      </c>
      <c r="G27" s="7">
        <v>331480518</v>
      </c>
      <c r="H27" s="7">
        <v>937193506</v>
      </c>
    </row>
    <row r="28" spans="1:8" x14ac:dyDescent="0.15">
      <c r="A28" s="6" t="s">
        <v>29</v>
      </c>
      <c r="B28" s="7">
        <v>37344240000</v>
      </c>
      <c r="C28" s="7" t="s">
        <v>45</v>
      </c>
      <c r="D28" s="7" t="s">
        <v>45</v>
      </c>
      <c r="E28" s="7">
        <v>37344240000</v>
      </c>
      <c r="F28" s="7">
        <v>34451958574</v>
      </c>
      <c r="G28" s="7">
        <v>749088000</v>
      </c>
      <c r="H28" s="7">
        <v>2892281426</v>
      </c>
    </row>
    <row r="29" spans="1:8" x14ac:dyDescent="0.15">
      <c r="A29" s="6" t="s">
        <v>30</v>
      </c>
      <c r="B29" s="7" t="s">
        <v>45</v>
      </c>
      <c r="C29" s="7" t="s">
        <v>45</v>
      </c>
      <c r="D29" s="7" t="s">
        <v>45</v>
      </c>
      <c r="E29" s="7" t="s">
        <v>45</v>
      </c>
      <c r="F29" s="7" t="s">
        <v>45</v>
      </c>
      <c r="G29" s="7" t="s">
        <v>45</v>
      </c>
      <c r="H29" s="7" t="s">
        <v>45</v>
      </c>
    </row>
    <row r="30" spans="1:8" x14ac:dyDescent="0.15">
      <c r="A30" s="6" t="s">
        <v>31</v>
      </c>
      <c r="B30" s="7" t="s">
        <v>45</v>
      </c>
      <c r="C30" s="7" t="s">
        <v>45</v>
      </c>
      <c r="D30" s="7" t="s">
        <v>45</v>
      </c>
      <c r="E30" s="7" t="s">
        <v>45</v>
      </c>
      <c r="F30" s="7" t="s">
        <v>45</v>
      </c>
      <c r="G30" s="7" t="s">
        <v>45</v>
      </c>
      <c r="H30" s="7" t="s">
        <v>45</v>
      </c>
    </row>
    <row r="31" spans="1:8" x14ac:dyDescent="0.15">
      <c r="A31" s="6" t="s">
        <v>32</v>
      </c>
      <c r="B31" s="7" t="s">
        <v>45</v>
      </c>
      <c r="C31" s="7" t="s">
        <v>45</v>
      </c>
      <c r="D31" s="7" t="s">
        <v>45</v>
      </c>
      <c r="E31" s="7" t="s">
        <v>45</v>
      </c>
      <c r="F31" s="7" t="s">
        <v>45</v>
      </c>
      <c r="G31" s="7" t="s">
        <v>45</v>
      </c>
      <c r="H31" s="7" t="s">
        <v>45</v>
      </c>
    </row>
    <row r="32" spans="1:8" x14ac:dyDescent="0.15">
      <c r="A32" s="6" t="s">
        <v>33</v>
      </c>
      <c r="B32" s="7" t="s">
        <v>45</v>
      </c>
      <c r="C32" s="7" t="s">
        <v>45</v>
      </c>
      <c r="D32" s="7" t="s">
        <v>45</v>
      </c>
      <c r="E32" s="7" t="s">
        <v>45</v>
      </c>
      <c r="F32" s="7" t="s">
        <v>45</v>
      </c>
      <c r="G32" s="7" t="s">
        <v>45</v>
      </c>
      <c r="H32" s="7" t="s">
        <v>45</v>
      </c>
    </row>
    <row r="33" spans="1:8" x14ac:dyDescent="0.15">
      <c r="A33" s="6" t="s">
        <v>34</v>
      </c>
      <c r="B33" s="7">
        <v>17880417444</v>
      </c>
      <c r="C33" s="7">
        <v>176269887</v>
      </c>
      <c r="D33" s="7">
        <v>6161783</v>
      </c>
      <c r="E33" s="7">
        <v>18050525548</v>
      </c>
      <c r="F33" s="7">
        <v>6469394268</v>
      </c>
      <c r="G33" s="7">
        <v>427406716</v>
      </c>
      <c r="H33" s="7">
        <v>11581131280</v>
      </c>
    </row>
    <row r="34" spans="1:8" x14ac:dyDescent="0.15">
      <c r="A34" s="6" t="s">
        <v>35</v>
      </c>
      <c r="B34" s="7">
        <v>1187334414</v>
      </c>
      <c r="C34" s="7">
        <v>21641983</v>
      </c>
      <c r="D34" s="7">
        <v>11225200</v>
      </c>
      <c r="E34" s="7">
        <v>1197751197</v>
      </c>
      <c r="F34" s="7">
        <v>886934369</v>
      </c>
      <c r="G34" s="7">
        <v>18721481</v>
      </c>
      <c r="H34" s="7">
        <v>310816828</v>
      </c>
    </row>
    <row r="35" spans="1:8" x14ac:dyDescent="0.15">
      <c r="A35" s="6" t="s">
        <v>36</v>
      </c>
      <c r="B35" s="7">
        <v>1035341018</v>
      </c>
      <c r="C35" s="7">
        <v>586483915</v>
      </c>
      <c r="D35" s="7">
        <v>261093610</v>
      </c>
      <c r="E35" s="7">
        <v>1360731323</v>
      </c>
      <c r="F35" s="7" t="s">
        <v>45</v>
      </c>
      <c r="G35" s="7" t="s">
        <v>45</v>
      </c>
      <c r="H35" s="7">
        <v>1360731323</v>
      </c>
    </row>
    <row r="36" spans="1:8" x14ac:dyDescent="0.15">
      <c r="A36" s="6" t="s">
        <v>37</v>
      </c>
      <c r="B36" s="7">
        <v>2560645277</v>
      </c>
      <c r="C36" s="7">
        <v>68170903</v>
      </c>
      <c r="D36" s="7">
        <v>34821900</v>
      </c>
      <c r="E36" s="7">
        <v>2593994280</v>
      </c>
      <c r="F36" s="7">
        <v>2328408311</v>
      </c>
      <c r="G36" s="7">
        <v>113103509</v>
      </c>
      <c r="H36" s="7">
        <v>265585969</v>
      </c>
    </row>
    <row r="37" spans="1:8" x14ac:dyDescent="0.15">
      <c r="A37" s="6" t="s">
        <v>38</v>
      </c>
      <c r="B37" s="7" t="s">
        <v>45</v>
      </c>
      <c r="C37" s="7" t="s">
        <v>45</v>
      </c>
      <c r="D37" s="7" t="s">
        <v>45</v>
      </c>
      <c r="E37" s="7" t="s">
        <v>45</v>
      </c>
      <c r="F37" s="7" t="s">
        <v>45</v>
      </c>
      <c r="G37" s="7" t="s">
        <v>45</v>
      </c>
      <c r="H37" s="7" t="s">
        <v>45</v>
      </c>
    </row>
    <row r="38" spans="1:8" x14ac:dyDescent="0.15">
      <c r="A38" s="6" t="s">
        <v>39</v>
      </c>
      <c r="B38" s="7">
        <v>2560645277</v>
      </c>
      <c r="C38" s="7">
        <v>68170903</v>
      </c>
      <c r="D38" s="7">
        <v>34821900</v>
      </c>
      <c r="E38" s="7">
        <v>2593994280</v>
      </c>
      <c r="F38" s="7">
        <v>2328408311</v>
      </c>
      <c r="G38" s="7">
        <v>113103509</v>
      </c>
      <c r="H38" s="7">
        <v>265585969</v>
      </c>
    </row>
    <row r="39" spans="1:8" x14ac:dyDescent="0.15">
      <c r="A39" s="6" t="s">
        <v>40</v>
      </c>
      <c r="B39" s="7" t="s">
        <v>45</v>
      </c>
      <c r="C39" s="7" t="s">
        <v>45</v>
      </c>
      <c r="D39" s="7" t="s">
        <v>45</v>
      </c>
      <c r="E39" s="7" t="s">
        <v>45</v>
      </c>
      <c r="F39" s="7" t="s">
        <v>45</v>
      </c>
      <c r="G39" s="7" t="s">
        <v>45</v>
      </c>
      <c r="H39" s="7" t="s">
        <v>45</v>
      </c>
    </row>
    <row r="40" spans="1:8" x14ac:dyDescent="0.15">
      <c r="A40" s="6" t="s">
        <v>41</v>
      </c>
      <c r="B40" s="7">
        <v>168222407427</v>
      </c>
      <c r="C40" s="7">
        <v>2411344319</v>
      </c>
      <c r="D40" s="7">
        <v>454493991</v>
      </c>
      <c r="E40" s="7">
        <v>170179257755</v>
      </c>
      <c r="F40" s="7">
        <v>97253810265</v>
      </c>
      <c r="G40" s="7">
        <v>2363378187</v>
      </c>
      <c r="H40" s="7">
        <v>72925447490</v>
      </c>
    </row>
  </sheetData>
  <mergeCells count="1">
    <mergeCell ref="A1:H1"/>
  </mergeCells>
  <phoneticPr fontId="4"/>
  <printOptions horizontalCentered="1"/>
  <pageMargins left="0.39370078740157483" right="0.39370078740157483" top="0.98425196850393704" bottom="0.39370078740157483" header="0.19685039370078741" footer="0.19685039370078741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41"/>
  <sheetViews>
    <sheetView zoomScale="85" zoomScaleNormal="85" workbookViewId="0"/>
  </sheetViews>
  <sheetFormatPr defaultColWidth="8.875" defaultRowHeight="11.25" x14ac:dyDescent="0.15"/>
  <cols>
    <col min="1" max="1" width="18.875" style="5" customWidth="1"/>
    <col min="2" max="6" width="20.875" style="5" customWidth="1"/>
    <col min="7" max="16384" width="8.875" style="5"/>
  </cols>
  <sheetData>
    <row r="1" spans="1:6" ht="21" x14ac:dyDescent="0.2">
      <c r="A1" s="27" t="s">
        <v>252</v>
      </c>
    </row>
    <row r="2" spans="1:6" ht="13.5" x14ac:dyDescent="0.15">
      <c r="A2" s="1" t="s">
        <v>89</v>
      </c>
    </row>
    <row r="3" spans="1:6" ht="13.5" x14ac:dyDescent="0.15">
      <c r="A3" s="1" t="s">
        <v>90</v>
      </c>
    </row>
    <row r="4" spans="1:6" ht="13.5" x14ac:dyDescent="0.15">
      <c r="A4" s="1"/>
    </row>
    <row r="5" spans="1:6" x14ac:dyDescent="0.15">
      <c r="A5" s="67" t="s">
        <v>130</v>
      </c>
      <c r="F5" s="68" t="s">
        <v>92</v>
      </c>
    </row>
    <row r="6" spans="1:6" ht="22.5" customHeight="1" x14ac:dyDescent="0.15">
      <c r="A6" s="69" t="s">
        <v>1</v>
      </c>
      <c r="B6" s="69" t="s">
        <v>253</v>
      </c>
      <c r="C6" s="69" t="s">
        <v>254</v>
      </c>
      <c r="D6" s="69" t="s">
        <v>255</v>
      </c>
      <c r="E6" s="69"/>
      <c r="F6" s="69" t="s">
        <v>256</v>
      </c>
    </row>
    <row r="7" spans="1:6" ht="22.5" customHeight="1" x14ac:dyDescent="0.15">
      <c r="A7" s="69"/>
      <c r="B7" s="69"/>
      <c r="C7" s="69"/>
      <c r="D7" s="16" t="s">
        <v>257</v>
      </c>
      <c r="E7" s="16" t="s">
        <v>135</v>
      </c>
      <c r="F7" s="69"/>
    </row>
    <row r="8" spans="1:6" ht="18" customHeight="1" x14ac:dyDescent="0.15">
      <c r="A8" s="9" t="s">
        <v>258</v>
      </c>
      <c r="B8" s="10">
        <v>3442984000</v>
      </c>
      <c r="C8" s="10">
        <v>284183741</v>
      </c>
      <c r="D8" s="10">
        <v>124456741</v>
      </c>
      <c r="E8" s="10">
        <v>111756000</v>
      </c>
      <c r="F8" s="10">
        <v>3490955000</v>
      </c>
    </row>
    <row r="9" spans="1:6" ht="18" customHeight="1" x14ac:dyDescent="0.15">
      <c r="A9" s="9" t="s">
        <v>259</v>
      </c>
      <c r="B9" s="10">
        <v>307140423</v>
      </c>
      <c r="C9" s="10">
        <v>328932961</v>
      </c>
      <c r="D9" s="10">
        <v>307140423.33333325</v>
      </c>
      <c r="E9" s="10" t="s">
        <v>45</v>
      </c>
      <c r="F9" s="10">
        <v>328932960.66666675</v>
      </c>
    </row>
    <row r="10" spans="1:6" ht="18" customHeight="1" x14ac:dyDescent="0.15">
      <c r="A10" s="20" t="s">
        <v>41</v>
      </c>
      <c r="B10" s="31">
        <v>3750124423</v>
      </c>
      <c r="C10" s="31">
        <v>613116702</v>
      </c>
      <c r="D10" s="31">
        <v>431597164.33333325</v>
      </c>
      <c r="E10" s="31">
        <v>111756000</v>
      </c>
      <c r="F10" s="31">
        <v>3819887960.666667</v>
      </c>
    </row>
    <row r="12" spans="1:6" x14ac:dyDescent="0.15">
      <c r="A12" s="67" t="s">
        <v>149</v>
      </c>
      <c r="F12" s="68" t="s">
        <v>92</v>
      </c>
    </row>
    <row r="13" spans="1:6" ht="22.5" customHeight="1" x14ac:dyDescent="0.15">
      <c r="A13" s="69" t="s">
        <v>1</v>
      </c>
      <c r="B13" s="69" t="s">
        <v>253</v>
      </c>
      <c r="C13" s="69" t="s">
        <v>254</v>
      </c>
      <c r="D13" s="69" t="s">
        <v>255</v>
      </c>
      <c r="E13" s="69"/>
      <c r="F13" s="69" t="s">
        <v>256</v>
      </c>
    </row>
    <row r="14" spans="1:6" ht="22.5" customHeight="1" x14ac:dyDescent="0.15">
      <c r="A14" s="69"/>
      <c r="B14" s="69"/>
      <c r="C14" s="69"/>
      <c r="D14" s="16" t="s">
        <v>257</v>
      </c>
      <c r="E14" s="16" t="s">
        <v>135</v>
      </c>
      <c r="F14" s="69"/>
    </row>
    <row r="15" spans="1:6" ht="18" customHeight="1" x14ac:dyDescent="0.15">
      <c r="A15" s="9" t="s">
        <v>259</v>
      </c>
      <c r="B15" s="7">
        <v>6532642</v>
      </c>
      <c r="C15" s="10">
        <v>5665247.333333334</v>
      </c>
      <c r="D15" s="10">
        <v>6532642</v>
      </c>
      <c r="E15" s="10" t="s">
        <v>45</v>
      </c>
      <c r="F15" s="10">
        <v>5665247.333333334</v>
      </c>
    </row>
    <row r="16" spans="1:6" ht="18" customHeight="1" x14ac:dyDescent="0.15">
      <c r="A16" s="20" t="s">
        <v>41</v>
      </c>
      <c r="B16" s="31">
        <v>6532642</v>
      </c>
      <c r="C16" s="31">
        <v>5665247.333333334</v>
      </c>
      <c r="D16" s="31">
        <v>6532642</v>
      </c>
      <c r="E16" s="24" t="s">
        <v>45</v>
      </c>
      <c r="F16" s="31">
        <v>5665247.333333334</v>
      </c>
    </row>
    <row r="18" spans="1:6" x14ac:dyDescent="0.15">
      <c r="A18" s="67" t="s">
        <v>260</v>
      </c>
      <c r="F18" s="68" t="s">
        <v>92</v>
      </c>
    </row>
    <row r="19" spans="1:6" ht="22.5" customHeight="1" x14ac:dyDescent="0.15">
      <c r="A19" s="69" t="s">
        <v>1</v>
      </c>
      <c r="B19" s="69" t="s">
        <v>253</v>
      </c>
      <c r="C19" s="69" t="s">
        <v>254</v>
      </c>
      <c r="D19" s="69" t="s">
        <v>255</v>
      </c>
      <c r="E19" s="69"/>
      <c r="F19" s="69" t="s">
        <v>256</v>
      </c>
    </row>
    <row r="20" spans="1:6" ht="22.5" customHeight="1" x14ac:dyDescent="0.15">
      <c r="A20" s="69"/>
      <c r="B20" s="69"/>
      <c r="C20" s="69"/>
      <c r="D20" s="16" t="s">
        <v>257</v>
      </c>
      <c r="E20" s="16" t="s">
        <v>135</v>
      </c>
      <c r="F20" s="69"/>
    </row>
    <row r="21" spans="1:6" ht="18" customHeight="1" x14ac:dyDescent="0.15">
      <c r="A21" s="9" t="s">
        <v>259</v>
      </c>
      <c r="B21" s="7">
        <v>5291520</v>
      </c>
      <c r="C21" s="10">
        <v>5743727</v>
      </c>
      <c r="D21" s="10">
        <v>5291520</v>
      </c>
      <c r="E21" s="10" t="s">
        <v>45</v>
      </c>
      <c r="F21" s="10">
        <v>5743727</v>
      </c>
    </row>
    <row r="22" spans="1:6" ht="18" customHeight="1" x14ac:dyDescent="0.15">
      <c r="A22" s="20" t="s">
        <v>41</v>
      </c>
      <c r="B22" s="31">
        <v>5291520</v>
      </c>
      <c r="C22" s="31">
        <v>5743727</v>
      </c>
      <c r="D22" s="31">
        <v>5291520</v>
      </c>
      <c r="E22" s="24" t="s">
        <v>45</v>
      </c>
      <c r="F22" s="31">
        <v>5743727</v>
      </c>
    </row>
    <row r="24" spans="1:6" x14ac:dyDescent="0.15">
      <c r="A24" s="67" t="s">
        <v>152</v>
      </c>
      <c r="F24" s="68" t="s">
        <v>92</v>
      </c>
    </row>
    <row r="25" spans="1:6" ht="22.5" customHeight="1" x14ac:dyDescent="0.15">
      <c r="A25" s="69" t="s">
        <v>1</v>
      </c>
      <c r="B25" s="69" t="s">
        <v>253</v>
      </c>
      <c r="C25" s="69" t="s">
        <v>254</v>
      </c>
      <c r="D25" s="69" t="s">
        <v>255</v>
      </c>
      <c r="E25" s="69"/>
      <c r="F25" s="69" t="s">
        <v>256</v>
      </c>
    </row>
    <row r="26" spans="1:6" ht="22.5" customHeight="1" x14ac:dyDescent="0.15">
      <c r="A26" s="69"/>
      <c r="B26" s="69"/>
      <c r="C26" s="69"/>
      <c r="D26" s="16" t="s">
        <v>257</v>
      </c>
      <c r="E26" s="16" t="s">
        <v>135</v>
      </c>
      <c r="F26" s="69"/>
    </row>
    <row r="27" spans="1:6" ht="18" customHeight="1" x14ac:dyDescent="0.15">
      <c r="A27" s="9" t="s">
        <v>259</v>
      </c>
      <c r="B27" s="7">
        <v>6856316.666666666</v>
      </c>
      <c r="C27" s="10">
        <v>7158494</v>
      </c>
      <c r="D27" s="10">
        <v>6856316.666666666</v>
      </c>
      <c r="E27" s="10" t="s">
        <v>45</v>
      </c>
      <c r="F27" s="10">
        <v>7158494</v>
      </c>
    </row>
    <row r="28" spans="1:6" ht="18" customHeight="1" x14ac:dyDescent="0.15">
      <c r="A28" s="20" t="s">
        <v>41</v>
      </c>
      <c r="B28" s="31">
        <v>6856316.666666666</v>
      </c>
      <c r="C28" s="31">
        <v>7158494</v>
      </c>
      <c r="D28" s="31">
        <v>6856316.666666666</v>
      </c>
      <c r="E28" s="24" t="s">
        <v>45</v>
      </c>
      <c r="F28" s="31">
        <v>7158494</v>
      </c>
    </row>
    <row r="30" spans="1:6" x14ac:dyDescent="0.15">
      <c r="A30" s="67" t="s">
        <v>261</v>
      </c>
      <c r="F30" s="68" t="s">
        <v>92</v>
      </c>
    </row>
    <row r="31" spans="1:6" ht="22.5" customHeight="1" x14ac:dyDescent="0.15">
      <c r="A31" s="69" t="s">
        <v>1</v>
      </c>
      <c r="B31" s="69" t="s">
        <v>253</v>
      </c>
      <c r="C31" s="69" t="s">
        <v>254</v>
      </c>
      <c r="D31" s="69" t="s">
        <v>255</v>
      </c>
      <c r="E31" s="69"/>
      <c r="F31" s="69" t="s">
        <v>256</v>
      </c>
    </row>
    <row r="32" spans="1:6" ht="22.5" customHeight="1" x14ac:dyDescent="0.15">
      <c r="A32" s="69"/>
      <c r="B32" s="69"/>
      <c r="C32" s="69"/>
      <c r="D32" s="16" t="s">
        <v>257</v>
      </c>
      <c r="E32" s="16" t="s">
        <v>135</v>
      </c>
      <c r="F32" s="69"/>
    </row>
    <row r="33" spans="1:6" ht="18" customHeight="1" x14ac:dyDescent="0.15">
      <c r="A33" s="9" t="s">
        <v>259</v>
      </c>
      <c r="B33" s="7">
        <v>996468</v>
      </c>
      <c r="C33" s="10">
        <v>693723.33333333326</v>
      </c>
      <c r="D33" s="10">
        <v>996468</v>
      </c>
      <c r="E33" s="10" t="s">
        <v>45</v>
      </c>
      <c r="F33" s="10">
        <v>693723.33333333326</v>
      </c>
    </row>
    <row r="34" spans="1:6" ht="18" customHeight="1" x14ac:dyDescent="0.15">
      <c r="A34" s="20" t="s">
        <v>41</v>
      </c>
      <c r="B34" s="31">
        <v>996468</v>
      </c>
      <c r="C34" s="31">
        <v>693723.33333333326</v>
      </c>
      <c r="D34" s="31">
        <v>996468</v>
      </c>
      <c r="E34" s="24" t="s">
        <v>45</v>
      </c>
      <c r="F34" s="31">
        <v>693723.33333333326</v>
      </c>
    </row>
    <row r="36" spans="1:6" x14ac:dyDescent="0.15">
      <c r="A36" s="70" t="s">
        <v>262</v>
      </c>
      <c r="F36" s="68" t="s">
        <v>92</v>
      </c>
    </row>
    <row r="37" spans="1:6" ht="22.5" customHeight="1" x14ac:dyDescent="0.15">
      <c r="A37" s="69" t="s">
        <v>1</v>
      </c>
      <c r="B37" s="69" t="s">
        <v>253</v>
      </c>
      <c r="C37" s="69" t="s">
        <v>254</v>
      </c>
      <c r="D37" s="69" t="s">
        <v>255</v>
      </c>
      <c r="E37" s="69"/>
      <c r="F37" s="69" t="s">
        <v>256</v>
      </c>
    </row>
    <row r="38" spans="1:6" ht="22.5" customHeight="1" x14ac:dyDescent="0.15">
      <c r="A38" s="69"/>
      <c r="B38" s="69"/>
      <c r="C38" s="69"/>
      <c r="D38" s="16" t="s">
        <v>257</v>
      </c>
      <c r="E38" s="16" t="s">
        <v>135</v>
      </c>
      <c r="F38" s="69"/>
    </row>
    <row r="39" spans="1:6" ht="18" customHeight="1" x14ac:dyDescent="0.15">
      <c r="A39" s="9" t="s">
        <v>258</v>
      </c>
      <c r="B39" s="7">
        <v>213880259</v>
      </c>
      <c r="C39" s="10">
        <v>11156731</v>
      </c>
      <c r="D39" s="10">
        <v>23809965</v>
      </c>
      <c r="E39" s="10" t="s">
        <v>45</v>
      </c>
      <c r="F39" s="10">
        <v>201227025</v>
      </c>
    </row>
    <row r="40" spans="1:6" ht="18" customHeight="1" x14ac:dyDescent="0.15">
      <c r="A40" s="9" t="s">
        <v>259</v>
      </c>
      <c r="B40" s="7">
        <v>18499326</v>
      </c>
      <c r="C40" s="10">
        <v>20387748</v>
      </c>
      <c r="D40" s="10">
        <v>18499326</v>
      </c>
      <c r="E40" s="10" t="s">
        <v>45</v>
      </c>
      <c r="F40" s="10">
        <v>20387748</v>
      </c>
    </row>
    <row r="41" spans="1:6" ht="18" customHeight="1" x14ac:dyDescent="0.15">
      <c r="A41" s="20" t="s">
        <v>41</v>
      </c>
      <c r="B41" s="31">
        <v>18499326</v>
      </c>
      <c r="C41" s="31">
        <v>20387748</v>
      </c>
      <c r="D41" s="31">
        <v>18499326</v>
      </c>
      <c r="E41" s="24" t="s">
        <v>45</v>
      </c>
      <c r="F41" s="31">
        <v>20387748</v>
      </c>
    </row>
  </sheetData>
  <mergeCells count="30">
    <mergeCell ref="A31:A32"/>
    <mergeCell ref="B31:B32"/>
    <mergeCell ref="C31:C32"/>
    <mergeCell ref="D31:E31"/>
    <mergeCell ref="F31:F32"/>
    <mergeCell ref="A37:A38"/>
    <mergeCell ref="B37:B38"/>
    <mergeCell ref="C37:C38"/>
    <mergeCell ref="D37:E37"/>
    <mergeCell ref="F37:F38"/>
    <mergeCell ref="A19:A20"/>
    <mergeCell ref="B19:B20"/>
    <mergeCell ref="C19:C20"/>
    <mergeCell ref="D19:E19"/>
    <mergeCell ref="F19:F20"/>
    <mergeCell ref="A25:A26"/>
    <mergeCell ref="B25:B26"/>
    <mergeCell ref="C25:C26"/>
    <mergeCell ref="D25:E25"/>
    <mergeCell ref="F25:F26"/>
    <mergeCell ref="A6:A7"/>
    <mergeCell ref="B6:B7"/>
    <mergeCell ref="C6:C7"/>
    <mergeCell ref="D6:E6"/>
    <mergeCell ref="F6:F7"/>
    <mergeCell ref="A13:A14"/>
    <mergeCell ref="B13:B14"/>
    <mergeCell ref="C13:C14"/>
    <mergeCell ref="D13:E13"/>
    <mergeCell ref="F13:F14"/>
  </mergeCells>
  <phoneticPr fontId="4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E83"/>
  <sheetViews>
    <sheetView zoomScale="85" zoomScaleNormal="85" workbookViewId="0"/>
  </sheetViews>
  <sheetFormatPr defaultColWidth="8.875" defaultRowHeight="11.25" x14ac:dyDescent="0.15"/>
  <cols>
    <col min="1" max="1" width="28.625" style="5" customWidth="1"/>
    <col min="2" max="2" width="26" style="5" bestFit="1" customWidth="1"/>
    <col min="3" max="3" width="46.125" style="5" bestFit="1" customWidth="1"/>
    <col min="4" max="4" width="10.5" style="71" bestFit="1" customWidth="1"/>
    <col min="5" max="5" width="49.125" style="5" customWidth="1"/>
    <col min="6" max="16384" width="8.875" style="5"/>
  </cols>
  <sheetData>
    <row r="1" spans="1:5" ht="21" x14ac:dyDescent="0.2">
      <c r="A1" s="27" t="s">
        <v>263</v>
      </c>
    </row>
    <row r="2" spans="1:5" ht="13.5" x14ac:dyDescent="0.15">
      <c r="A2" s="1" t="s">
        <v>89</v>
      </c>
    </row>
    <row r="3" spans="1:5" ht="13.5" x14ac:dyDescent="0.15">
      <c r="A3" s="1" t="s">
        <v>90</v>
      </c>
    </row>
    <row r="4" spans="1:5" ht="13.5" customHeight="1" x14ac:dyDescent="0.15">
      <c r="E4" s="28" t="s">
        <v>92</v>
      </c>
    </row>
    <row r="5" spans="1:5" ht="22.5" customHeight="1" x14ac:dyDescent="0.15">
      <c r="A5" s="16" t="s">
        <v>1</v>
      </c>
      <c r="B5" s="16" t="s">
        <v>264</v>
      </c>
      <c r="C5" s="16" t="s">
        <v>265</v>
      </c>
      <c r="D5" s="72" t="s">
        <v>266</v>
      </c>
      <c r="E5" s="16" t="s">
        <v>267</v>
      </c>
    </row>
    <row r="6" spans="1:5" ht="18" customHeight="1" x14ac:dyDescent="0.15">
      <c r="A6" s="73" t="s">
        <v>268</v>
      </c>
      <c r="B6" s="74" t="s">
        <v>130</v>
      </c>
      <c r="C6" s="74"/>
      <c r="D6" s="75"/>
      <c r="E6" s="74"/>
    </row>
    <row r="7" spans="1:5" ht="18" customHeight="1" x14ac:dyDescent="0.15">
      <c r="A7" s="76"/>
      <c r="B7" s="77" t="s">
        <v>269</v>
      </c>
      <c r="C7" s="77" t="s">
        <v>270</v>
      </c>
      <c r="D7" s="7">
        <v>87810000</v>
      </c>
      <c r="E7" s="77" t="s">
        <v>271</v>
      </c>
    </row>
    <row r="8" spans="1:5" ht="18" customHeight="1" x14ac:dyDescent="0.15">
      <c r="A8" s="76"/>
      <c r="B8" s="77" t="s">
        <v>269</v>
      </c>
      <c r="C8" s="77" t="s">
        <v>272</v>
      </c>
      <c r="D8" s="7">
        <v>36297000</v>
      </c>
      <c r="E8" s="77" t="s">
        <v>271</v>
      </c>
    </row>
    <row r="9" spans="1:5" ht="18" customHeight="1" x14ac:dyDescent="0.15">
      <c r="A9" s="76"/>
      <c r="B9" s="77" t="s">
        <v>273</v>
      </c>
      <c r="C9" s="77" t="s">
        <v>274</v>
      </c>
      <c r="D9" s="7">
        <v>16915000</v>
      </c>
      <c r="E9" s="77" t="s">
        <v>275</v>
      </c>
    </row>
    <row r="10" spans="1:5" ht="18" customHeight="1" x14ac:dyDescent="0.15">
      <c r="A10" s="76"/>
      <c r="B10" s="77" t="s">
        <v>276</v>
      </c>
      <c r="C10" s="77" t="s">
        <v>277</v>
      </c>
      <c r="D10" s="7">
        <v>1944000</v>
      </c>
      <c r="E10" s="77" t="s">
        <v>278</v>
      </c>
    </row>
    <row r="11" spans="1:5" ht="18" customHeight="1" x14ac:dyDescent="0.15">
      <c r="A11" s="76"/>
      <c r="B11" s="74" t="s">
        <v>279</v>
      </c>
      <c r="C11" s="74"/>
      <c r="D11" s="75"/>
      <c r="E11" s="74"/>
    </row>
    <row r="12" spans="1:5" ht="18" customHeight="1" x14ac:dyDescent="0.15">
      <c r="A12" s="76"/>
      <c r="B12" s="77" t="s">
        <v>280</v>
      </c>
      <c r="C12" s="77" t="s">
        <v>281</v>
      </c>
      <c r="D12" s="7">
        <v>28255183</v>
      </c>
      <c r="E12" s="77" t="s">
        <v>282</v>
      </c>
    </row>
    <row r="13" spans="1:5" ht="18" customHeight="1" x14ac:dyDescent="0.15">
      <c r="A13" s="78"/>
      <c r="B13" s="20" t="s">
        <v>283</v>
      </c>
      <c r="C13" s="79"/>
      <c r="D13" s="24">
        <f>SUM(D6:D12)</f>
        <v>171221183</v>
      </c>
      <c r="E13" s="79"/>
    </row>
    <row r="14" spans="1:5" ht="18" customHeight="1" x14ac:dyDescent="0.15">
      <c r="A14" s="80" t="s">
        <v>284</v>
      </c>
      <c r="B14" s="74" t="s">
        <v>130</v>
      </c>
      <c r="C14" s="74"/>
      <c r="D14" s="75"/>
      <c r="E14" s="74"/>
    </row>
    <row r="15" spans="1:5" ht="18" customHeight="1" x14ac:dyDescent="0.15">
      <c r="A15" s="81"/>
      <c r="B15" s="77" t="s">
        <v>285</v>
      </c>
      <c r="C15" s="77" t="s">
        <v>286</v>
      </c>
      <c r="D15" s="82">
        <v>26727968</v>
      </c>
      <c r="E15" s="83" t="s">
        <v>287</v>
      </c>
    </row>
    <row r="16" spans="1:5" ht="18" customHeight="1" x14ac:dyDescent="0.15">
      <c r="A16" s="81"/>
      <c r="B16" s="77" t="s">
        <v>285</v>
      </c>
      <c r="C16" s="77" t="s">
        <v>286</v>
      </c>
      <c r="D16" s="82">
        <v>665877159</v>
      </c>
      <c r="E16" s="83" t="s">
        <v>288</v>
      </c>
    </row>
    <row r="17" spans="1:5" ht="18" customHeight="1" x14ac:dyDescent="0.15">
      <c r="A17" s="81"/>
      <c r="B17" s="77" t="s">
        <v>285</v>
      </c>
      <c r="C17" s="77" t="s">
        <v>286</v>
      </c>
      <c r="D17" s="82">
        <v>7492310</v>
      </c>
      <c r="E17" s="83" t="s">
        <v>289</v>
      </c>
    </row>
    <row r="18" spans="1:5" ht="18" customHeight="1" x14ac:dyDescent="0.15">
      <c r="A18" s="81"/>
      <c r="B18" s="77" t="s">
        <v>290</v>
      </c>
      <c r="C18" s="77" t="s">
        <v>291</v>
      </c>
      <c r="D18" s="82">
        <v>591702000</v>
      </c>
      <c r="E18" s="83" t="s">
        <v>292</v>
      </c>
    </row>
    <row r="19" spans="1:5" ht="18" customHeight="1" x14ac:dyDescent="0.15">
      <c r="A19" s="81"/>
      <c r="B19" s="77" t="s">
        <v>293</v>
      </c>
      <c r="C19" s="77" t="s">
        <v>294</v>
      </c>
      <c r="D19" s="82">
        <v>6513600</v>
      </c>
      <c r="E19" s="83" t="s">
        <v>295</v>
      </c>
    </row>
    <row r="20" spans="1:5" ht="18" customHeight="1" x14ac:dyDescent="0.15">
      <c r="A20" s="81"/>
      <c r="B20" s="77" t="s">
        <v>293</v>
      </c>
      <c r="C20" s="77" t="s">
        <v>294</v>
      </c>
      <c r="D20" s="82">
        <v>93404700</v>
      </c>
      <c r="E20" s="83" t="s">
        <v>296</v>
      </c>
    </row>
    <row r="21" spans="1:5" ht="18" customHeight="1" x14ac:dyDescent="0.15">
      <c r="A21" s="81"/>
      <c r="B21" s="77" t="s">
        <v>293</v>
      </c>
      <c r="C21" s="77" t="s">
        <v>294</v>
      </c>
      <c r="D21" s="82">
        <v>1200000</v>
      </c>
      <c r="E21" s="83" t="s">
        <v>297</v>
      </c>
    </row>
    <row r="22" spans="1:5" ht="18" customHeight="1" x14ac:dyDescent="0.15">
      <c r="A22" s="81"/>
      <c r="B22" s="77" t="s">
        <v>298</v>
      </c>
      <c r="C22" s="77" t="s">
        <v>299</v>
      </c>
      <c r="D22" s="82">
        <v>71983840</v>
      </c>
      <c r="E22" s="83" t="s">
        <v>300</v>
      </c>
    </row>
    <row r="23" spans="1:5" ht="18" customHeight="1" x14ac:dyDescent="0.15">
      <c r="A23" s="81"/>
      <c r="B23" s="77" t="s">
        <v>301</v>
      </c>
      <c r="C23" s="77" t="s">
        <v>299</v>
      </c>
      <c r="D23" s="82">
        <v>3478000</v>
      </c>
      <c r="E23" s="83" t="s">
        <v>302</v>
      </c>
    </row>
    <row r="24" spans="1:5" ht="18" customHeight="1" x14ac:dyDescent="0.15">
      <c r="A24" s="81"/>
      <c r="B24" s="77" t="s">
        <v>276</v>
      </c>
      <c r="C24" s="77" t="s">
        <v>277</v>
      </c>
      <c r="D24" s="82">
        <v>63488000</v>
      </c>
      <c r="E24" s="83" t="s">
        <v>278</v>
      </c>
    </row>
    <row r="25" spans="1:5" ht="18" customHeight="1" x14ac:dyDescent="0.15">
      <c r="A25" s="81"/>
      <c r="B25" s="77" t="s">
        <v>276</v>
      </c>
      <c r="C25" s="77" t="s">
        <v>277</v>
      </c>
      <c r="D25" s="82">
        <v>1200000</v>
      </c>
      <c r="E25" s="83" t="s">
        <v>303</v>
      </c>
    </row>
    <row r="26" spans="1:5" ht="18" customHeight="1" x14ac:dyDescent="0.15">
      <c r="A26" s="81"/>
      <c r="B26" s="77" t="s">
        <v>290</v>
      </c>
      <c r="C26" s="77" t="s">
        <v>304</v>
      </c>
      <c r="D26" s="82">
        <v>51547582</v>
      </c>
      <c r="E26" s="83" t="s">
        <v>305</v>
      </c>
    </row>
    <row r="27" spans="1:5" ht="18" customHeight="1" x14ac:dyDescent="0.15">
      <c r="A27" s="81"/>
      <c r="B27" s="77" t="s">
        <v>285</v>
      </c>
      <c r="C27" s="77" t="s">
        <v>306</v>
      </c>
      <c r="D27" s="82">
        <v>22446000</v>
      </c>
      <c r="E27" s="84" t="s">
        <v>307</v>
      </c>
    </row>
    <row r="28" spans="1:5" ht="18" customHeight="1" x14ac:dyDescent="0.15">
      <c r="A28" s="81"/>
      <c r="B28" s="77" t="s">
        <v>308</v>
      </c>
      <c r="C28" s="77" t="s">
        <v>309</v>
      </c>
      <c r="D28" s="82">
        <v>21816000</v>
      </c>
      <c r="E28" s="84" t="s">
        <v>310</v>
      </c>
    </row>
    <row r="29" spans="1:5" ht="18" customHeight="1" x14ac:dyDescent="0.15">
      <c r="A29" s="81"/>
      <c r="B29" s="77" t="s">
        <v>311</v>
      </c>
      <c r="C29" s="77" t="s">
        <v>312</v>
      </c>
      <c r="D29" s="82">
        <v>11904983</v>
      </c>
      <c r="E29" s="84" t="s">
        <v>313</v>
      </c>
    </row>
    <row r="30" spans="1:5" ht="18" customHeight="1" x14ac:dyDescent="0.15">
      <c r="A30" s="81"/>
      <c r="B30" s="77" t="s">
        <v>314</v>
      </c>
      <c r="C30" s="77" t="s">
        <v>312</v>
      </c>
      <c r="D30" s="82">
        <v>6210383</v>
      </c>
      <c r="E30" s="84" t="s">
        <v>315</v>
      </c>
    </row>
    <row r="31" spans="1:5" ht="18" customHeight="1" x14ac:dyDescent="0.15">
      <c r="A31" s="81"/>
      <c r="B31" s="77" t="s">
        <v>316</v>
      </c>
      <c r="C31" s="77" t="s">
        <v>312</v>
      </c>
      <c r="D31" s="82">
        <v>475000</v>
      </c>
      <c r="E31" s="84" t="s">
        <v>317</v>
      </c>
    </row>
    <row r="32" spans="1:5" ht="18" customHeight="1" x14ac:dyDescent="0.15">
      <c r="A32" s="81"/>
      <c r="B32" s="77" t="s">
        <v>285</v>
      </c>
      <c r="C32" s="77" t="s">
        <v>318</v>
      </c>
      <c r="D32" s="82">
        <v>15427000</v>
      </c>
      <c r="E32" s="84" t="s">
        <v>319</v>
      </c>
    </row>
    <row r="33" spans="1:5" ht="18" customHeight="1" x14ac:dyDescent="0.15">
      <c r="A33" s="81"/>
      <c r="B33" s="77" t="s">
        <v>320</v>
      </c>
      <c r="C33" s="77" t="s">
        <v>321</v>
      </c>
      <c r="D33" s="82">
        <v>14066524</v>
      </c>
      <c r="E33" s="84" t="s">
        <v>322</v>
      </c>
    </row>
    <row r="34" spans="1:5" ht="18" customHeight="1" x14ac:dyDescent="0.15">
      <c r="A34" s="81"/>
      <c r="B34" s="77" t="s">
        <v>276</v>
      </c>
      <c r="C34" s="77" t="s">
        <v>323</v>
      </c>
      <c r="D34" s="82">
        <v>11343500</v>
      </c>
      <c r="E34" s="84" t="s">
        <v>324</v>
      </c>
    </row>
    <row r="35" spans="1:5" ht="18" customHeight="1" x14ac:dyDescent="0.15">
      <c r="A35" s="81"/>
      <c r="B35" s="77" t="s">
        <v>301</v>
      </c>
      <c r="C35" s="77" t="s">
        <v>325</v>
      </c>
      <c r="D35" s="82">
        <v>10840000</v>
      </c>
      <c r="E35" s="84" t="s">
        <v>326</v>
      </c>
    </row>
    <row r="36" spans="1:5" ht="18" customHeight="1" x14ac:dyDescent="0.15">
      <c r="A36" s="81"/>
      <c r="B36" s="77" t="s">
        <v>273</v>
      </c>
      <c r="C36" s="77" t="s">
        <v>274</v>
      </c>
      <c r="D36" s="82">
        <v>10186000</v>
      </c>
      <c r="E36" s="84" t="s">
        <v>275</v>
      </c>
    </row>
    <row r="37" spans="1:5" ht="18" customHeight="1" x14ac:dyDescent="0.15">
      <c r="A37" s="81"/>
      <c r="B37" s="77" t="s">
        <v>327</v>
      </c>
      <c r="C37" s="77"/>
      <c r="D37" s="7">
        <v>178184479</v>
      </c>
      <c r="E37" s="77" t="s">
        <v>328</v>
      </c>
    </row>
    <row r="38" spans="1:5" ht="18" customHeight="1" x14ac:dyDescent="0.15">
      <c r="A38" s="81"/>
      <c r="B38" s="74" t="s">
        <v>329</v>
      </c>
      <c r="C38" s="74"/>
      <c r="D38" s="75"/>
      <c r="E38" s="74"/>
    </row>
    <row r="39" spans="1:5" ht="18" customHeight="1" x14ac:dyDescent="0.15">
      <c r="A39" s="81"/>
      <c r="B39" s="77" t="s">
        <v>330</v>
      </c>
      <c r="C39" s="77" t="s">
        <v>331</v>
      </c>
      <c r="D39" s="82">
        <v>1638073509</v>
      </c>
      <c r="E39" s="84" t="s">
        <v>332</v>
      </c>
    </row>
    <row r="40" spans="1:5" ht="18" customHeight="1" x14ac:dyDescent="0.15">
      <c r="A40" s="81"/>
      <c r="B40" s="77" t="s">
        <v>333</v>
      </c>
      <c r="C40" s="77" t="s">
        <v>331</v>
      </c>
      <c r="D40" s="82">
        <v>456566138</v>
      </c>
      <c r="E40" s="84" t="s">
        <v>334</v>
      </c>
    </row>
    <row r="41" spans="1:5" ht="18" customHeight="1" x14ac:dyDescent="0.15">
      <c r="A41" s="81"/>
      <c r="B41" s="77" t="s">
        <v>335</v>
      </c>
      <c r="C41" s="77" t="s">
        <v>331</v>
      </c>
      <c r="D41" s="82">
        <v>141257691</v>
      </c>
      <c r="E41" s="84" t="s">
        <v>336</v>
      </c>
    </row>
    <row r="42" spans="1:5" ht="18" customHeight="1" x14ac:dyDescent="0.15">
      <c r="A42" s="81"/>
      <c r="B42" s="77" t="s">
        <v>337</v>
      </c>
      <c r="C42" s="77" t="s">
        <v>331</v>
      </c>
      <c r="D42" s="82">
        <v>4406434</v>
      </c>
      <c r="E42" s="84" t="s">
        <v>338</v>
      </c>
    </row>
    <row r="43" spans="1:5" ht="18" customHeight="1" x14ac:dyDescent="0.15">
      <c r="A43" s="81"/>
      <c r="B43" s="77" t="s">
        <v>339</v>
      </c>
      <c r="C43" s="77" t="s">
        <v>331</v>
      </c>
      <c r="D43" s="82">
        <v>1381524</v>
      </c>
      <c r="E43" s="84" t="s">
        <v>340</v>
      </c>
    </row>
    <row r="44" spans="1:5" ht="18" customHeight="1" x14ac:dyDescent="0.15">
      <c r="A44" s="81"/>
      <c r="B44" s="77" t="s">
        <v>341</v>
      </c>
      <c r="C44" s="77" t="s">
        <v>331</v>
      </c>
      <c r="D44" s="82">
        <v>9639</v>
      </c>
      <c r="E44" s="84" t="s">
        <v>341</v>
      </c>
    </row>
    <row r="45" spans="1:5" ht="18" customHeight="1" x14ac:dyDescent="0.15">
      <c r="A45" s="81"/>
      <c r="B45" s="77" t="s">
        <v>327</v>
      </c>
      <c r="C45" s="77"/>
      <c r="D45" s="7">
        <v>5538619443</v>
      </c>
      <c r="E45" s="77" t="s">
        <v>328</v>
      </c>
    </row>
    <row r="46" spans="1:5" ht="18" customHeight="1" x14ac:dyDescent="0.15">
      <c r="A46" s="81"/>
      <c r="B46" s="74" t="s">
        <v>342</v>
      </c>
      <c r="C46" s="74"/>
      <c r="D46" s="75"/>
      <c r="E46" s="74"/>
    </row>
    <row r="47" spans="1:5" ht="18" customHeight="1" x14ac:dyDescent="0.15">
      <c r="A47" s="81"/>
      <c r="B47" s="77" t="s">
        <v>280</v>
      </c>
      <c r="C47" s="77" t="s">
        <v>331</v>
      </c>
      <c r="D47" s="82">
        <v>144548812</v>
      </c>
      <c r="E47" s="84" t="s">
        <v>343</v>
      </c>
    </row>
    <row r="48" spans="1:5" ht="18" customHeight="1" x14ac:dyDescent="0.15">
      <c r="A48" s="81"/>
      <c r="B48" s="77" t="s">
        <v>280</v>
      </c>
      <c r="C48" s="77" t="s">
        <v>331</v>
      </c>
      <c r="D48" s="82">
        <v>7499374</v>
      </c>
      <c r="E48" s="84" t="s">
        <v>344</v>
      </c>
    </row>
    <row r="49" spans="1:5" ht="18" customHeight="1" x14ac:dyDescent="0.15">
      <c r="A49" s="81"/>
      <c r="B49" s="77" t="s">
        <v>280</v>
      </c>
      <c r="C49" s="77" t="s">
        <v>345</v>
      </c>
      <c r="D49" s="82">
        <v>108113135</v>
      </c>
      <c r="E49" s="84" t="s">
        <v>343</v>
      </c>
    </row>
    <row r="50" spans="1:5" ht="18" customHeight="1" x14ac:dyDescent="0.15">
      <c r="A50" s="81"/>
      <c r="B50" s="77" t="s">
        <v>280</v>
      </c>
      <c r="C50" s="77" t="s">
        <v>345</v>
      </c>
      <c r="D50" s="7">
        <v>5999499</v>
      </c>
      <c r="E50" s="77" t="s">
        <v>344</v>
      </c>
    </row>
    <row r="51" spans="1:5" ht="18" customHeight="1" x14ac:dyDescent="0.15">
      <c r="A51" s="81"/>
      <c r="B51" s="77" t="s">
        <v>327</v>
      </c>
      <c r="C51" s="77"/>
      <c r="D51" s="7">
        <v>418281</v>
      </c>
      <c r="E51" s="77" t="s">
        <v>328</v>
      </c>
    </row>
    <row r="52" spans="1:5" ht="18" customHeight="1" x14ac:dyDescent="0.15">
      <c r="A52" s="81"/>
      <c r="B52" s="74" t="s">
        <v>346</v>
      </c>
      <c r="C52" s="74"/>
      <c r="D52" s="75"/>
      <c r="E52" s="74"/>
    </row>
    <row r="53" spans="1:5" ht="18" customHeight="1" x14ac:dyDescent="0.15">
      <c r="A53" s="81"/>
      <c r="B53" s="77" t="s">
        <v>347</v>
      </c>
      <c r="C53" s="77" t="s">
        <v>348</v>
      </c>
      <c r="D53" s="82">
        <v>126329186</v>
      </c>
      <c r="E53" s="84" t="s">
        <v>349</v>
      </c>
    </row>
    <row r="54" spans="1:5" ht="18" customHeight="1" x14ac:dyDescent="0.15">
      <c r="A54" s="81"/>
      <c r="B54" s="77" t="s">
        <v>350</v>
      </c>
      <c r="C54" s="77" t="s">
        <v>348</v>
      </c>
      <c r="D54" s="82">
        <v>141994934</v>
      </c>
      <c r="E54" s="84" t="s">
        <v>351</v>
      </c>
    </row>
    <row r="55" spans="1:5" ht="18" customHeight="1" x14ac:dyDescent="0.15">
      <c r="A55" s="81"/>
      <c r="B55" s="77" t="s">
        <v>350</v>
      </c>
      <c r="C55" s="77" t="s">
        <v>348</v>
      </c>
      <c r="D55" s="82">
        <v>1928929373</v>
      </c>
      <c r="E55" s="84" t="s">
        <v>352</v>
      </c>
    </row>
    <row r="56" spans="1:5" ht="18" customHeight="1" x14ac:dyDescent="0.15">
      <c r="A56" s="81"/>
      <c r="B56" s="77" t="s">
        <v>350</v>
      </c>
      <c r="C56" s="77" t="s">
        <v>348</v>
      </c>
      <c r="D56" s="82">
        <v>2260518</v>
      </c>
      <c r="E56" s="84" t="s">
        <v>353</v>
      </c>
    </row>
    <row r="57" spans="1:5" ht="18" customHeight="1" x14ac:dyDescent="0.15">
      <c r="A57" s="81"/>
      <c r="B57" s="77" t="s">
        <v>350</v>
      </c>
      <c r="C57" s="77" t="s">
        <v>348</v>
      </c>
      <c r="D57" s="82">
        <v>26078980</v>
      </c>
      <c r="E57" s="84" t="s">
        <v>354</v>
      </c>
    </row>
    <row r="58" spans="1:5" ht="18" customHeight="1" x14ac:dyDescent="0.15">
      <c r="A58" s="81"/>
      <c r="B58" s="77" t="s">
        <v>350</v>
      </c>
      <c r="C58" s="77" t="s">
        <v>348</v>
      </c>
      <c r="D58" s="82">
        <v>216051099</v>
      </c>
      <c r="E58" s="84" t="s">
        <v>355</v>
      </c>
    </row>
    <row r="59" spans="1:5" ht="18" customHeight="1" x14ac:dyDescent="0.15">
      <c r="A59" s="81"/>
      <c r="B59" s="77" t="s">
        <v>350</v>
      </c>
      <c r="C59" s="77" t="s">
        <v>348</v>
      </c>
      <c r="D59" s="82">
        <v>795752824</v>
      </c>
      <c r="E59" s="84" t="s">
        <v>356</v>
      </c>
    </row>
    <row r="60" spans="1:5" ht="18" customHeight="1" x14ac:dyDescent="0.15">
      <c r="A60" s="81"/>
      <c r="B60" s="77" t="s">
        <v>357</v>
      </c>
      <c r="C60" s="77" t="s">
        <v>348</v>
      </c>
      <c r="D60" s="82">
        <v>1005293057</v>
      </c>
      <c r="E60" s="84" t="s">
        <v>357</v>
      </c>
    </row>
    <row r="61" spans="1:5" ht="18" customHeight="1" x14ac:dyDescent="0.15">
      <c r="A61" s="81"/>
      <c r="B61" s="77" t="s">
        <v>358</v>
      </c>
      <c r="C61" s="77" t="s">
        <v>348</v>
      </c>
      <c r="D61" s="82">
        <v>29183643</v>
      </c>
      <c r="E61" s="84" t="s">
        <v>359</v>
      </c>
    </row>
    <row r="62" spans="1:5" ht="18" customHeight="1" x14ac:dyDescent="0.15">
      <c r="A62" s="81"/>
      <c r="B62" s="77" t="s">
        <v>360</v>
      </c>
      <c r="C62" s="77" t="s">
        <v>348</v>
      </c>
      <c r="D62" s="82">
        <v>131673870</v>
      </c>
      <c r="E62" s="84" t="s">
        <v>361</v>
      </c>
    </row>
    <row r="63" spans="1:5" ht="18" customHeight="1" x14ac:dyDescent="0.15">
      <c r="A63" s="81"/>
      <c r="B63" s="77" t="s">
        <v>360</v>
      </c>
      <c r="C63" s="77" t="s">
        <v>348</v>
      </c>
      <c r="D63" s="82">
        <v>179650</v>
      </c>
      <c r="E63" s="84" t="s">
        <v>362</v>
      </c>
    </row>
    <row r="64" spans="1:5" ht="18" customHeight="1" x14ac:dyDescent="0.15">
      <c r="A64" s="81"/>
      <c r="B64" s="77" t="s">
        <v>347</v>
      </c>
      <c r="C64" s="77" t="s">
        <v>363</v>
      </c>
      <c r="D64" s="82">
        <v>12475698</v>
      </c>
      <c r="E64" s="84" t="s">
        <v>349</v>
      </c>
    </row>
    <row r="65" spans="1:5" ht="18" customHeight="1" x14ac:dyDescent="0.15">
      <c r="A65" s="81"/>
      <c r="B65" s="77" t="s">
        <v>350</v>
      </c>
      <c r="C65" s="77" t="s">
        <v>363</v>
      </c>
      <c r="D65" s="82">
        <v>14835173</v>
      </c>
      <c r="E65" s="84" t="s">
        <v>351</v>
      </c>
    </row>
    <row r="66" spans="1:5" ht="18" customHeight="1" x14ac:dyDescent="0.15">
      <c r="A66" s="81"/>
      <c r="B66" s="77" t="s">
        <v>350</v>
      </c>
      <c r="C66" s="77" t="s">
        <v>363</v>
      </c>
      <c r="D66" s="82">
        <v>177474690</v>
      </c>
      <c r="E66" s="84" t="s">
        <v>352</v>
      </c>
    </row>
    <row r="67" spans="1:5" ht="18" customHeight="1" x14ac:dyDescent="0.15">
      <c r="A67" s="81"/>
      <c r="B67" s="77" t="s">
        <v>350</v>
      </c>
      <c r="C67" s="77" t="s">
        <v>363</v>
      </c>
      <c r="D67" s="82">
        <v>2529388</v>
      </c>
      <c r="E67" s="84" t="s">
        <v>354</v>
      </c>
    </row>
    <row r="68" spans="1:5" ht="18" customHeight="1" x14ac:dyDescent="0.15">
      <c r="A68" s="81"/>
      <c r="B68" s="77" t="s">
        <v>350</v>
      </c>
      <c r="C68" s="77" t="s">
        <v>363</v>
      </c>
      <c r="D68" s="82">
        <v>18946640</v>
      </c>
      <c r="E68" s="84" t="s">
        <v>355</v>
      </c>
    </row>
    <row r="69" spans="1:5" ht="18" customHeight="1" x14ac:dyDescent="0.15">
      <c r="A69" s="81"/>
      <c r="B69" s="77" t="s">
        <v>350</v>
      </c>
      <c r="C69" s="77" t="s">
        <v>363</v>
      </c>
      <c r="D69" s="7">
        <v>69841247</v>
      </c>
      <c r="E69" s="77" t="s">
        <v>356</v>
      </c>
    </row>
    <row r="70" spans="1:5" ht="18" customHeight="1" x14ac:dyDescent="0.15">
      <c r="A70" s="81"/>
      <c r="B70" s="77" t="s">
        <v>357</v>
      </c>
      <c r="C70" s="77" t="s">
        <v>363</v>
      </c>
      <c r="D70" s="82">
        <v>90312062</v>
      </c>
      <c r="E70" s="84" t="s">
        <v>357</v>
      </c>
    </row>
    <row r="71" spans="1:5" ht="18" customHeight="1" x14ac:dyDescent="0.15">
      <c r="A71" s="81"/>
      <c r="B71" s="77" t="s">
        <v>358</v>
      </c>
      <c r="C71" s="77" t="s">
        <v>363</v>
      </c>
      <c r="D71" s="82">
        <v>2606072</v>
      </c>
      <c r="E71" s="84" t="s">
        <v>359</v>
      </c>
    </row>
    <row r="72" spans="1:5" ht="18" customHeight="1" x14ac:dyDescent="0.15">
      <c r="A72" s="81"/>
      <c r="B72" s="77" t="s">
        <v>360</v>
      </c>
      <c r="C72" s="77" t="s">
        <v>363</v>
      </c>
      <c r="D72" s="7">
        <v>11920390</v>
      </c>
      <c r="E72" s="77" t="s">
        <v>361</v>
      </c>
    </row>
    <row r="73" spans="1:5" ht="18" customHeight="1" x14ac:dyDescent="0.15">
      <c r="A73" s="81"/>
      <c r="B73" s="77" t="s">
        <v>360</v>
      </c>
      <c r="C73" s="77" t="s">
        <v>363</v>
      </c>
      <c r="D73" s="7">
        <v>14540</v>
      </c>
      <c r="E73" s="77" t="s">
        <v>362</v>
      </c>
    </row>
    <row r="74" spans="1:5" ht="18" customHeight="1" x14ac:dyDescent="0.15">
      <c r="A74" s="81"/>
      <c r="B74" s="77" t="s">
        <v>327</v>
      </c>
      <c r="C74" s="77"/>
      <c r="D74" s="7">
        <v>145479792</v>
      </c>
      <c r="E74" s="77" t="s">
        <v>328</v>
      </c>
    </row>
    <row r="75" spans="1:5" ht="18" customHeight="1" x14ac:dyDescent="0.15">
      <c r="A75" s="81"/>
      <c r="B75" s="74" t="s">
        <v>364</v>
      </c>
      <c r="C75" s="74"/>
      <c r="D75" s="75"/>
      <c r="E75" s="74"/>
    </row>
    <row r="76" spans="1:5" ht="18" customHeight="1" x14ac:dyDescent="0.15">
      <c r="A76" s="81"/>
      <c r="B76" s="77" t="s">
        <v>365</v>
      </c>
      <c r="C76" s="77" t="s">
        <v>366</v>
      </c>
      <c r="D76" s="82">
        <v>565646627</v>
      </c>
      <c r="E76" s="84" t="s">
        <v>367</v>
      </c>
    </row>
    <row r="77" spans="1:5" ht="18" customHeight="1" x14ac:dyDescent="0.15">
      <c r="A77" s="81"/>
      <c r="B77" s="77" t="s">
        <v>365</v>
      </c>
      <c r="C77" s="77" t="s">
        <v>366</v>
      </c>
      <c r="D77" s="82">
        <v>436507460</v>
      </c>
      <c r="E77" s="84" t="s">
        <v>368</v>
      </c>
    </row>
    <row r="78" spans="1:5" ht="18" customHeight="1" x14ac:dyDescent="0.15">
      <c r="A78" s="81"/>
      <c r="B78" s="77" t="s">
        <v>365</v>
      </c>
      <c r="C78" s="77" t="s">
        <v>366</v>
      </c>
      <c r="D78" s="82">
        <v>164325926</v>
      </c>
      <c r="E78" s="84" t="s">
        <v>369</v>
      </c>
    </row>
    <row r="79" spans="1:5" ht="18" customHeight="1" x14ac:dyDescent="0.15">
      <c r="A79" s="81"/>
      <c r="B79" s="74" t="s">
        <v>370</v>
      </c>
      <c r="C79" s="74"/>
      <c r="D79" s="75"/>
      <c r="E79" s="74"/>
    </row>
    <row r="80" spans="1:5" ht="18" customHeight="1" x14ac:dyDescent="0.15">
      <c r="A80" s="81"/>
      <c r="B80" s="77" t="s">
        <v>327</v>
      </c>
      <c r="C80" s="77"/>
      <c r="D80" s="7">
        <v>436897</v>
      </c>
      <c r="E80" s="77"/>
    </row>
    <row r="81" spans="1:5" ht="18" customHeight="1" x14ac:dyDescent="0.15">
      <c r="A81" s="85"/>
      <c r="B81" s="20" t="s">
        <v>283</v>
      </c>
      <c r="C81" s="79"/>
      <c r="D81" s="24">
        <f>SUM(D14:D80)</f>
        <v>16051488243</v>
      </c>
      <c r="E81" s="79"/>
    </row>
    <row r="82" spans="1:5" ht="18" customHeight="1" x14ac:dyDescent="0.15">
      <c r="A82" s="20" t="s">
        <v>41</v>
      </c>
      <c r="B82" s="79"/>
      <c r="C82" s="79"/>
      <c r="D82" s="24">
        <f>SUM(D13,D81)</f>
        <v>16222709426</v>
      </c>
      <c r="E82" s="79"/>
    </row>
    <row r="83" spans="1:5" ht="13.5" customHeight="1" x14ac:dyDescent="0.15"/>
  </sheetData>
  <mergeCells count="2">
    <mergeCell ref="A6:A13"/>
    <mergeCell ref="A14:A81"/>
  </mergeCells>
  <phoneticPr fontId="4"/>
  <pageMargins left="0.39370078740157483" right="0.39370078740157483" top="0.39370078740157483" bottom="0.39370078740157483" header="0.19685039370078741" footer="0.19685039370078741"/>
  <pageSetup paperSize="9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zoomScale="85" zoomScaleNormal="85" workbookViewId="0">
      <pane xSplit="4" ySplit="5" topLeftCell="F6" activePane="bottomRight" state="frozen"/>
      <selection pane="topRight" activeCell="E1" sqref="E1"/>
      <selection pane="bottomLeft" activeCell="A6" sqref="A6"/>
      <selection pane="bottomRight"/>
    </sheetView>
  </sheetViews>
  <sheetFormatPr defaultColWidth="8.875" defaultRowHeight="11.25" x14ac:dyDescent="0.15"/>
  <cols>
    <col min="1" max="1" width="25.625" style="12" customWidth="1"/>
    <col min="2" max="2" width="12.625" style="12" customWidth="1"/>
    <col min="3" max="3" width="25.625" style="12" customWidth="1"/>
    <col min="4" max="4" width="20.5" style="12" bestFit="1" customWidth="1"/>
    <col min="5" max="5" width="12.625" style="12" hidden="1" customWidth="1"/>
    <col min="6" max="6" width="12.625" style="12" customWidth="1"/>
    <col min="7" max="7" width="10.125" style="12" bestFit="1" customWidth="1"/>
    <col min="8" max="16384" width="8.875" style="12"/>
  </cols>
  <sheetData>
    <row r="1" spans="1:6" ht="22.5" customHeight="1" x14ac:dyDescent="0.15">
      <c r="A1" s="11" t="s">
        <v>371</v>
      </c>
    </row>
    <row r="2" spans="1:6" ht="22.5" customHeight="1" x14ac:dyDescent="0.15">
      <c r="A2" s="13" t="s">
        <v>89</v>
      </c>
      <c r="F2" s="86"/>
    </row>
    <row r="3" spans="1:6" ht="22.5" customHeight="1" x14ac:dyDescent="0.15">
      <c r="A3" s="13" t="s">
        <v>90</v>
      </c>
      <c r="F3" s="86"/>
    </row>
    <row r="4" spans="1:6" ht="22.5" customHeight="1" x14ac:dyDescent="0.15">
      <c r="F4" s="87" t="s">
        <v>92</v>
      </c>
    </row>
    <row r="5" spans="1:6" ht="22.5" customHeight="1" x14ac:dyDescent="0.15">
      <c r="A5" s="16" t="s">
        <v>372</v>
      </c>
      <c r="B5" s="16" t="s">
        <v>1</v>
      </c>
      <c r="C5" s="69" t="s">
        <v>373</v>
      </c>
      <c r="D5" s="69"/>
      <c r="E5" s="16" t="s">
        <v>374</v>
      </c>
      <c r="F5" s="16" t="s">
        <v>266</v>
      </c>
    </row>
    <row r="6" spans="1:6" ht="22.5" customHeight="1" x14ac:dyDescent="0.15">
      <c r="A6" s="88" t="s">
        <v>375</v>
      </c>
      <c r="B6" s="88" t="s">
        <v>376</v>
      </c>
      <c r="C6" s="89" t="s">
        <v>377</v>
      </c>
      <c r="D6" s="90"/>
      <c r="E6" s="77"/>
      <c r="F6" s="10">
        <v>9387950950</v>
      </c>
    </row>
    <row r="7" spans="1:6" ht="22.5" customHeight="1" x14ac:dyDescent="0.15">
      <c r="A7" s="88"/>
      <c r="B7" s="88"/>
      <c r="C7" s="89" t="s">
        <v>378</v>
      </c>
      <c r="D7" s="90"/>
      <c r="E7" s="77"/>
      <c r="F7" s="10">
        <v>133350000</v>
      </c>
    </row>
    <row r="8" spans="1:6" ht="22.5" customHeight="1" x14ac:dyDescent="0.15">
      <c r="A8" s="88"/>
      <c r="B8" s="88"/>
      <c r="C8" s="89" t="s">
        <v>379</v>
      </c>
      <c r="D8" s="90"/>
      <c r="E8" s="77"/>
      <c r="F8" s="10">
        <v>26718000</v>
      </c>
    </row>
    <row r="9" spans="1:6" ht="22.5" customHeight="1" x14ac:dyDescent="0.15">
      <c r="A9" s="88"/>
      <c r="B9" s="88"/>
      <c r="C9" s="89" t="s">
        <v>380</v>
      </c>
      <c r="D9" s="90"/>
      <c r="E9" s="77"/>
      <c r="F9" s="10">
        <v>63588000</v>
      </c>
    </row>
    <row r="10" spans="1:6" ht="22.5" customHeight="1" x14ac:dyDescent="0.15">
      <c r="A10" s="88"/>
      <c r="B10" s="88"/>
      <c r="C10" s="89" t="s">
        <v>381</v>
      </c>
      <c r="D10" s="90"/>
      <c r="E10" s="77"/>
      <c r="F10" s="10">
        <v>53870000</v>
      </c>
    </row>
    <row r="11" spans="1:6" ht="22.5" customHeight="1" x14ac:dyDescent="0.15">
      <c r="A11" s="88"/>
      <c r="B11" s="88"/>
      <c r="C11" s="89" t="s">
        <v>382</v>
      </c>
      <c r="D11" s="90"/>
      <c r="E11" s="77"/>
      <c r="F11" s="10">
        <v>1196972000</v>
      </c>
    </row>
    <row r="12" spans="1:6" ht="22.5" customHeight="1" x14ac:dyDescent="0.15">
      <c r="A12" s="88"/>
      <c r="B12" s="88"/>
      <c r="C12" s="89" t="s">
        <v>383</v>
      </c>
      <c r="D12" s="90"/>
      <c r="E12" s="77"/>
      <c r="F12" s="10">
        <v>67455621</v>
      </c>
    </row>
    <row r="13" spans="1:6" ht="22.5" customHeight="1" x14ac:dyDescent="0.15">
      <c r="A13" s="88"/>
      <c r="B13" s="88"/>
      <c r="C13" s="89" t="s">
        <v>384</v>
      </c>
      <c r="D13" s="90"/>
      <c r="E13" s="77"/>
      <c r="F13" s="10">
        <v>72157000</v>
      </c>
    </row>
    <row r="14" spans="1:6" ht="22.5" customHeight="1" x14ac:dyDescent="0.15">
      <c r="A14" s="88"/>
      <c r="B14" s="88"/>
      <c r="C14" s="89" t="s">
        <v>385</v>
      </c>
      <c r="D14" s="90"/>
      <c r="E14" s="77"/>
      <c r="F14" s="10">
        <v>78874000</v>
      </c>
    </row>
    <row r="15" spans="1:6" ht="22.5" customHeight="1" x14ac:dyDescent="0.15">
      <c r="A15" s="88"/>
      <c r="B15" s="88"/>
      <c r="C15" s="89" t="s">
        <v>386</v>
      </c>
      <c r="D15" s="90"/>
      <c r="E15" s="77"/>
      <c r="F15" s="10">
        <v>3535628000</v>
      </c>
    </row>
    <row r="16" spans="1:6" ht="22.5" customHeight="1" x14ac:dyDescent="0.15">
      <c r="A16" s="88"/>
      <c r="B16" s="88"/>
      <c r="C16" s="89" t="s">
        <v>387</v>
      </c>
      <c r="D16" s="90"/>
      <c r="E16" s="77"/>
      <c r="F16" s="10">
        <v>9708000</v>
      </c>
    </row>
    <row r="17" spans="1:6" ht="22.5" customHeight="1" x14ac:dyDescent="0.15">
      <c r="A17" s="88"/>
      <c r="B17" s="88"/>
      <c r="C17" s="89" t="s">
        <v>388</v>
      </c>
      <c r="D17" s="90"/>
      <c r="E17" s="77"/>
      <c r="F17" s="10">
        <v>42229641</v>
      </c>
    </row>
    <row r="18" spans="1:6" ht="22.5" customHeight="1" x14ac:dyDescent="0.15">
      <c r="A18" s="88"/>
      <c r="B18" s="88"/>
      <c r="C18" s="89" t="s">
        <v>389</v>
      </c>
      <c r="D18" s="90"/>
      <c r="E18" s="77"/>
      <c r="F18" s="10">
        <v>12720171</v>
      </c>
    </row>
    <row r="19" spans="1:6" ht="22.5" customHeight="1" x14ac:dyDescent="0.15">
      <c r="A19" s="88"/>
      <c r="B19" s="88"/>
      <c r="C19" s="89" t="s">
        <v>390</v>
      </c>
      <c r="D19" s="90"/>
      <c r="E19" s="91"/>
      <c r="F19" s="10">
        <v>300000</v>
      </c>
    </row>
    <row r="20" spans="1:6" ht="22.5" customHeight="1" x14ac:dyDescent="0.15">
      <c r="A20" s="88"/>
      <c r="B20" s="88"/>
      <c r="C20" s="92" t="s">
        <v>391</v>
      </c>
      <c r="D20" s="93"/>
      <c r="E20" s="94">
        <f t="shared" ref="E20" si="0">SUM(E6:E19)</f>
        <v>0</v>
      </c>
      <c r="F20" s="24">
        <v>14681521383</v>
      </c>
    </row>
    <row r="21" spans="1:6" ht="22.5" customHeight="1" x14ac:dyDescent="0.15">
      <c r="A21" s="88"/>
      <c r="B21" s="88" t="s">
        <v>392</v>
      </c>
      <c r="C21" s="95" t="s">
        <v>393</v>
      </c>
      <c r="D21" s="9" t="s">
        <v>394</v>
      </c>
      <c r="E21" s="77"/>
      <c r="F21" s="10">
        <v>73225343</v>
      </c>
    </row>
    <row r="22" spans="1:6" ht="22.5" customHeight="1" x14ac:dyDescent="0.15">
      <c r="A22" s="88"/>
      <c r="B22" s="88"/>
      <c r="C22" s="96"/>
      <c r="D22" s="9" t="s">
        <v>395</v>
      </c>
      <c r="E22" s="77"/>
      <c r="F22" s="10" t="s">
        <v>396</v>
      </c>
    </row>
    <row r="23" spans="1:6" ht="22.5" customHeight="1" x14ac:dyDescent="0.15">
      <c r="A23" s="88"/>
      <c r="B23" s="88"/>
      <c r="C23" s="96"/>
      <c r="D23" s="20" t="s">
        <v>283</v>
      </c>
      <c r="E23" s="94">
        <f t="shared" ref="E23" si="1">SUM(E21:E22)</f>
        <v>0</v>
      </c>
      <c r="F23" s="24">
        <v>73225343</v>
      </c>
    </row>
    <row r="24" spans="1:6" ht="22.5" customHeight="1" x14ac:dyDescent="0.15">
      <c r="A24" s="88"/>
      <c r="B24" s="88"/>
      <c r="C24" s="95" t="s">
        <v>397</v>
      </c>
      <c r="D24" s="9" t="s">
        <v>394</v>
      </c>
      <c r="E24" s="77"/>
      <c r="F24" s="10">
        <v>3714027258</v>
      </c>
    </row>
    <row r="25" spans="1:6" ht="22.5" customHeight="1" x14ac:dyDescent="0.15">
      <c r="A25" s="88"/>
      <c r="B25" s="88"/>
      <c r="C25" s="96"/>
      <c r="D25" s="9" t="s">
        <v>395</v>
      </c>
      <c r="E25" s="77"/>
      <c r="F25" s="10">
        <v>1798562510</v>
      </c>
    </row>
    <row r="26" spans="1:6" ht="22.5" customHeight="1" x14ac:dyDescent="0.15">
      <c r="A26" s="88"/>
      <c r="B26" s="88"/>
      <c r="C26" s="96"/>
      <c r="D26" s="20" t="s">
        <v>283</v>
      </c>
      <c r="E26" s="94">
        <f t="shared" ref="E26" si="2">SUM(E24:E25)</f>
        <v>0</v>
      </c>
      <c r="F26" s="24">
        <v>5512589768</v>
      </c>
    </row>
    <row r="27" spans="1:6" ht="22.5" customHeight="1" x14ac:dyDescent="0.15">
      <c r="A27" s="97"/>
      <c r="B27" s="97"/>
      <c r="C27" s="92" t="s">
        <v>391</v>
      </c>
      <c r="D27" s="93"/>
      <c r="E27" s="94">
        <f t="shared" ref="E27" si="3">SUM(E23,E26)</f>
        <v>0</v>
      </c>
      <c r="F27" s="24">
        <v>5585815111</v>
      </c>
    </row>
    <row r="28" spans="1:6" ht="22.5" customHeight="1" x14ac:dyDescent="0.15">
      <c r="A28" s="97"/>
      <c r="B28" s="92" t="s">
        <v>41</v>
      </c>
      <c r="C28" s="93"/>
      <c r="D28" s="93"/>
      <c r="E28" s="94">
        <f t="shared" ref="E28" si="4">SUM(E20,E27)</f>
        <v>0</v>
      </c>
      <c r="F28" s="24">
        <v>20267336494</v>
      </c>
    </row>
    <row r="29" spans="1:6" ht="22.5" customHeight="1" x14ac:dyDescent="0.15">
      <c r="A29" s="88" t="s">
        <v>398</v>
      </c>
      <c r="B29" s="88" t="s">
        <v>376</v>
      </c>
      <c r="C29" s="89"/>
      <c r="D29" s="90"/>
      <c r="E29" s="91"/>
      <c r="F29" s="10" t="s">
        <v>396</v>
      </c>
    </row>
    <row r="30" spans="1:6" ht="22.5" customHeight="1" x14ac:dyDescent="0.15">
      <c r="A30" s="88"/>
      <c r="B30" s="88"/>
      <c r="C30" s="92" t="s">
        <v>391</v>
      </c>
      <c r="D30" s="93"/>
      <c r="E30" s="94">
        <f>SUM(E29:E29)</f>
        <v>0</v>
      </c>
      <c r="F30" s="24" t="s">
        <v>399</v>
      </c>
    </row>
    <row r="31" spans="1:6" ht="22.5" customHeight="1" x14ac:dyDescent="0.15">
      <c r="A31" s="88"/>
      <c r="B31" s="88" t="s">
        <v>400</v>
      </c>
      <c r="C31" s="95" t="s">
        <v>393</v>
      </c>
      <c r="D31" s="9" t="s">
        <v>394</v>
      </c>
      <c r="E31" s="77"/>
      <c r="F31" s="10" t="s">
        <v>396</v>
      </c>
    </row>
    <row r="32" spans="1:6" ht="22.5" customHeight="1" x14ac:dyDescent="0.15">
      <c r="A32" s="88"/>
      <c r="B32" s="88"/>
      <c r="C32" s="96"/>
      <c r="D32" s="9" t="s">
        <v>395</v>
      </c>
      <c r="E32" s="77"/>
      <c r="F32" s="10" t="s">
        <v>45</v>
      </c>
    </row>
    <row r="33" spans="1:6" ht="22.5" customHeight="1" x14ac:dyDescent="0.15">
      <c r="A33" s="88"/>
      <c r="B33" s="88"/>
      <c r="C33" s="96"/>
      <c r="D33" s="20" t="s">
        <v>283</v>
      </c>
      <c r="E33" s="94">
        <f t="shared" ref="E33" si="5">SUM(E31:E32)</f>
        <v>0</v>
      </c>
      <c r="F33" s="24" t="s">
        <v>396</v>
      </c>
    </row>
    <row r="34" spans="1:6" ht="22.5" customHeight="1" x14ac:dyDescent="0.15">
      <c r="A34" s="88"/>
      <c r="B34" s="88"/>
      <c r="C34" s="95" t="s">
        <v>397</v>
      </c>
      <c r="D34" s="9" t="s">
        <v>394</v>
      </c>
      <c r="E34" s="77"/>
      <c r="F34" s="10" t="s">
        <v>396</v>
      </c>
    </row>
    <row r="35" spans="1:6" ht="22.5" customHeight="1" x14ac:dyDescent="0.15">
      <c r="A35" s="88"/>
      <c r="B35" s="88"/>
      <c r="C35" s="96"/>
      <c r="D35" s="9" t="s">
        <v>395</v>
      </c>
      <c r="E35" s="77"/>
      <c r="F35" s="10" t="s">
        <v>216</v>
      </c>
    </row>
    <row r="36" spans="1:6" ht="22.5" customHeight="1" x14ac:dyDescent="0.15">
      <c r="A36" s="88"/>
      <c r="B36" s="88"/>
      <c r="C36" s="96"/>
      <c r="D36" s="20" t="s">
        <v>283</v>
      </c>
      <c r="E36" s="94">
        <f t="shared" ref="E36" si="6">SUM(E34:E35)</f>
        <v>0</v>
      </c>
      <c r="F36" s="24" t="s">
        <v>45</v>
      </c>
    </row>
    <row r="37" spans="1:6" ht="22.5" customHeight="1" x14ac:dyDescent="0.15">
      <c r="A37" s="97"/>
      <c r="B37" s="97"/>
      <c r="C37" s="92" t="s">
        <v>391</v>
      </c>
      <c r="D37" s="93"/>
      <c r="E37" s="94">
        <f t="shared" ref="E37" si="7">SUM(E33,E36)</f>
        <v>0</v>
      </c>
      <c r="F37" s="24" t="s">
        <v>45</v>
      </c>
    </row>
    <row r="38" spans="1:6" ht="22.5" customHeight="1" x14ac:dyDescent="0.15">
      <c r="A38" s="97"/>
      <c r="B38" s="92" t="s">
        <v>41</v>
      </c>
      <c r="C38" s="93"/>
      <c r="D38" s="93"/>
      <c r="E38" s="94">
        <f t="shared" ref="E38" si="8">SUM(E30,E37)</f>
        <v>0</v>
      </c>
      <c r="F38" s="24" t="s">
        <v>396</v>
      </c>
    </row>
    <row r="39" spans="1:6" ht="22.5" customHeight="1" x14ac:dyDescent="0.15">
      <c r="A39" s="98" t="s">
        <v>401</v>
      </c>
      <c r="B39" s="98" t="s">
        <v>402</v>
      </c>
      <c r="C39" s="89" t="s">
        <v>403</v>
      </c>
      <c r="D39" s="90"/>
      <c r="E39" s="77"/>
      <c r="F39" s="10">
        <v>1594974136</v>
      </c>
    </row>
    <row r="40" spans="1:6" ht="22.5" customHeight="1" x14ac:dyDescent="0.15">
      <c r="A40" s="99"/>
      <c r="B40" s="100"/>
      <c r="C40" s="92" t="s">
        <v>391</v>
      </c>
      <c r="D40" s="93"/>
      <c r="E40" s="94">
        <f>SUM(E39:E39)</f>
        <v>0</v>
      </c>
      <c r="F40" s="24">
        <v>1594974136</v>
      </c>
    </row>
    <row r="41" spans="1:6" ht="22.5" customHeight="1" x14ac:dyDescent="0.15">
      <c r="A41" s="99"/>
      <c r="B41" s="88" t="s">
        <v>400</v>
      </c>
      <c r="C41" s="95" t="s">
        <v>393</v>
      </c>
      <c r="D41" s="9" t="s">
        <v>394</v>
      </c>
      <c r="E41" s="77"/>
      <c r="F41" s="10" t="s">
        <v>396</v>
      </c>
    </row>
    <row r="42" spans="1:6" ht="22.5" customHeight="1" x14ac:dyDescent="0.15">
      <c r="A42" s="99"/>
      <c r="B42" s="88"/>
      <c r="C42" s="96"/>
      <c r="D42" s="9" t="s">
        <v>395</v>
      </c>
      <c r="E42" s="77"/>
      <c r="F42" s="10" t="s">
        <v>396</v>
      </c>
    </row>
    <row r="43" spans="1:6" ht="22.5" customHeight="1" x14ac:dyDescent="0.15">
      <c r="A43" s="99"/>
      <c r="B43" s="88"/>
      <c r="C43" s="96"/>
      <c r="D43" s="20" t="s">
        <v>283</v>
      </c>
      <c r="E43" s="94">
        <f t="shared" ref="E43" si="9">SUM(E41:E42)</f>
        <v>0</v>
      </c>
      <c r="F43" s="24" t="s">
        <v>45</v>
      </c>
    </row>
    <row r="44" spans="1:6" ht="22.5" customHeight="1" x14ac:dyDescent="0.15">
      <c r="A44" s="99"/>
      <c r="B44" s="88"/>
      <c r="C44" s="95" t="s">
        <v>397</v>
      </c>
      <c r="D44" s="9" t="s">
        <v>394</v>
      </c>
      <c r="E44" s="77"/>
      <c r="F44" s="10" t="s">
        <v>45</v>
      </c>
    </row>
    <row r="45" spans="1:6" ht="22.5" customHeight="1" x14ac:dyDescent="0.15">
      <c r="A45" s="99"/>
      <c r="B45" s="88"/>
      <c r="C45" s="96"/>
      <c r="D45" s="9" t="s">
        <v>395</v>
      </c>
      <c r="E45" s="77"/>
      <c r="F45" s="10">
        <v>5657660412</v>
      </c>
    </row>
    <row r="46" spans="1:6" ht="22.5" customHeight="1" x14ac:dyDescent="0.15">
      <c r="A46" s="99"/>
      <c r="B46" s="88"/>
      <c r="C46" s="96"/>
      <c r="D46" s="20" t="s">
        <v>283</v>
      </c>
      <c r="E46" s="94">
        <f t="shared" ref="E46" si="10">SUM(E44:E45)</f>
        <v>0</v>
      </c>
      <c r="F46" s="24">
        <v>5657660412</v>
      </c>
    </row>
    <row r="47" spans="1:6" ht="22.5" customHeight="1" x14ac:dyDescent="0.15">
      <c r="A47" s="99"/>
      <c r="B47" s="97"/>
      <c r="C47" s="92" t="s">
        <v>391</v>
      </c>
      <c r="D47" s="93"/>
      <c r="E47" s="94">
        <f t="shared" ref="E47" si="11">SUM(E43,E46)</f>
        <v>0</v>
      </c>
      <c r="F47" s="24">
        <v>5657660412</v>
      </c>
    </row>
    <row r="48" spans="1:6" ht="22.5" customHeight="1" x14ac:dyDescent="0.15">
      <c r="A48" s="100"/>
      <c r="B48" s="92" t="s">
        <v>41</v>
      </c>
      <c r="C48" s="93"/>
      <c r="D48" s="93"/>
      <c r="E48" s="94">
        <f t="shared" ref="E48" si="12">SUM(E40,E47)</f>
        <v>0</v>
      </c>
      <c r="F48" s="24">
        <v>7252634548</v>
      </c>
    </row>
    <row r="49" spans="1:6" ht="22.5" customHeight="1" x14ac:dyDescent="0.15">
      <c r="A49" s="98" t="s">
        <v>404</v>
      </c>
      <c r="B49" s="98" t="s">
        <v>405</v>
      </c>
      <c r="C49" s="89"/>
      <c r="D49" s="90"/>
      <c r="E49" s="77"/>
      <c r="F49" s="10" t="s">
        <v>45</v>
      </c>
    </row>
    <row r="50" spans="1:6" ht="22.5" customHeight="1" x14ac:dyDescent="0.15">
      <c r="A50" s="99"/>
      <c r="B50" s="100"/>
      <c r="C50" s="92" t="s">
        <v>391</v>
      </c>
      <c r="D50" s="93"/>
      <c r="E50" s="94">
        <f>SUM(E49:E49)</f>
        <v>0</v>
      </c>
      <c r="F50" s="24" t="s">
        <v>45</v>
      </c>
    </row>
    <row r="51" spans="1:6" ht="22.5" customHeight="1" x14ac:dyDescent="0.15">
      <c r="A51" s="99"/>
      <c r="B51" s="88" t="s">
        <v>392</v>
      </c>
      <c r="C51" s="95" t="s">
        <v>393</v>
      </c>
      <c r="D51" s="9" t="s">
        <v>394</v>
      </c>
      <c r="E51" s="77"/>
      <c r="F51" s="10">
        <v>65500000</v>
      </c>
    </row>
    <row r="52" spans="1:6" ht="22.5" customHeight="1" x14ac:dyDescent="0.15">
      <c r="A52" s="99"/>
      <c r="B52" s="88"/>
      <c r="C52" s="96"/>
      <c r="D52" s="9" t="s">
        <v>395</v>
      </c>
      <c r="E52" s="77"/>
      <c r="F52" s="10" t="s">
        <v>45</v>
      </c>
    </row>
    <row r="53" spans="1:6" ht="22.5" customHeight="1" x14ac:dyDescent="0.15">
      <c r="A53" s="99"/>
      <c r="B53" s="88"/>
      <c r="C53" s="96"/>
      <c r="D53" s="20" t="s">
        <v>283</v>
      </c>
      <c r="E53" s="94">
        <f t="shared" ref="E53" si="13">SUM(E51:E52)</f>
        <v>0</v>
      </c>
      <c r="F53" s="24">
        <v>65500000</v>
      </c>
    </row>
    <row r="54" spans="1:6" ht="22.5" customHeight="1" x14ac:dyDescent="0.15">
      <c r="A54" s="99"/>
      <c r="B54" s="88"/>
      <c r="C54" s="95" t="s">
        <v>397</v>
      </c>
      <c r="D54" s="9" t="s">
        <v>394</v>
      </c>
      <c r="E54" s="77"/>
      <c r="F54" s="10">
        <v>10930000</v>
      </c>
    </row>
    <row r="55" spans="1:6" ht="22.5" customHeight="1" x14ac:dyDescent="0.15">
      <c r="A55" s="99"/>
      <c r="B55" s="88"/>
      <c r="C55" s="96"/>
      <c r="D55" s="9" t="s">
        <v>395</v>
      </c>
      <c r="E55" s="77"/>
      <c r="F55" s="10" t="s">
        <v>216</v>
      </c>
    </row>
    <row r="56" spans="1:6" ht="22.5" customHeight="1" x14ac:dyDescent="0.15">
      <c r="A56" s="99"/>
      <c r="B56" s="88"/>
      <c r="C56" s="96"/>
      <c r="D56" s="20" t="s">
        <v>283</v>
      </c>
      <c r="E56" s="94">
        <f t="shared" ref="E56" si="14">SUM(E54:E55)</f>
        <v>0</v>
      </c>
      <c r="F56" s="24">
        <v>10930000</v>
      </c>
    </row>
    <row r="57" spans="1:6" ht="22.5" customHeight="1" x14ac:dyDescent="0.15">
      <c r="A57" s="99"/>
      <c r="B57" s="97"/>
      <c r="C57" s="92" t="s">
        <v>391</v>
      </c>
      <c r="D57" s="93"/>
      <c r="E57" s="94">
        <f t="shared" ref="E57" si="15">SUM(E53,E56)</f>
        <v>0</v>
      </c>
      <c r="F57" s="24">
        <v>76430000</v>
      </c>
    </row>
    <row r="58" spans="1:6" ht="22.5" customHeight="1" x14ac:dyDescent="0.15">
      <c r="A58" s="100"/>
      <c r="B58" s="92" t="s">
        <v>41</v>
      </c>
      <c r="C58" s="93"/>
      <c r="D58" s="93"/>
      <c r="E58" s="94">
        <f t="shared" ref="E58" si="16">SUM(E50,E57)</f>
        <v>0</v>
      </c>
      <c r="F58" s="24">
        <v>76430000</v>
      </c>
    </row>
    <row r="59" spans="1:6" ht="22.5" customHeight="1" x14ac:dyDescent="0.15">
      <c r="A59" s="98" t="s">
        <v>406</v>
      </c>
      <c r="B59" s="98" t="s">
        <v>405</v>
      </c>
      <c r="C59" s="89" t="s">
        <v>407</v>
      </c>
      <c r="D59" s="90"/>
      <c r="E59" s="77"/>
      <c r="F59" s="10">
        <v>1421421650</v>
      </c>
    </row>
    <row r="60" spans="1:6" ht="22.5" customHeight="1" x14ac:dyDescent="0.15">
      <c r="A60" s="99"/>
      <c r="B60" s="99"/>
      <c r="C60" s="89" t="s">
        <v>408</v>
      </c>
      <c r="D60" s="90"/>
      <c r="E60" s="77"/>
      <c r="F60" s="10">
        <v>1341173000</v>
      </c>
    </row>
    <row r="61" spans="1:6" ht="22.5" customHeight="1" x14ac:dyDescent="0.15">
      <c r="A61" s="99"/>
      <c r="B61" s="100"/>
      <c r="C61" s="92" t="s">
        <v>391</v>
      </c>
      <c r="D61" s="93"/>
      <c r="E61" s="94">
        <f>SUM(E59:E60)</f>
        <v>0</v>
      </c>
      <c r="F61" s="24">
        <v>2762594650</v>
      </c>
    </row>
    <row r="62" spans="1:6" ht="22.5" customHeight="1" x14ac:dyDescent="0.15">
      <c r="A62" s="99"/>
      <c r="B62" s="88" t="s">
        <v>409</v>
      </c>
      <c r="C62" s="95" t="s">
        <v>393</v>
      </c>
      <c r="D62" s="9" t="s">
        <v>394</v>
      </c>
      <c r="E62" s="77"/>
      <c r="F62" s="10" t="s">
        <v>45</v>
      </c>
    </row>
    <row r="63" spans="1:6" ht="22.5" customHeight="1" x14ac:dyDescent="0.15">
      <c r="A63" s="99"/>
      <c r="B63" s="88"/>
      <c r="C63" s="96"/>
      <c r="D63" s="9" t="s">
        <v>395</v>
      </c>
      <c r="E63" s="77"/>
      <c r="F63" s="10" t="s">
        <v>45</v>
      </c>
    </row>
    <row r="64" spans="1:6" ht="22.5" customHeight="1" x14ac:dyDescent="0.15">
      <c r="A64" s="99"/>
      <c r="B64" s="88"/>
      <c r="C64" s="96"/>
      <c r="D64" s="20" t="s">
        <v>283</v>
      </c>
      <c r="E64" s="94">
        <f t="shared" ref="E64" si="17">SUM(E62:E63)</f>
        <v>0</v>
      </c>
      <c r="F64" s="24" t="s">
        <v>396</v>
      </c>
    </row>
    <row r="65" spans="1:6" ht="22.5" customHeight="1" x14ac:dyDescent="0.15">
      <c r="A65" s="99"/>
      <c r="B65" s="88"/>
      <c r="C65" s="95" t="s">
        <v>397</v>
      </c>
      <c r="D65" s="9" t="s">
        <v>394</v>
      </c>
      <c r="E65" s="77"/>
      <c r="F65" s="10">
        <v>1083925854</v>
      </c>
    </row>
    <row r="66" spans="1:6" ht="22.5" customHeight="1" x14ac:dyDescent="0.15">
      <c r="A66" s="99"/>
      <c r="B66" s="88"/>
      <c r="C66" s="96"/>
      <c r="D66" s="9" t="s">
        <v>395</v>
      </c>
      <c r="E66" s="77"/>
      <c r="F66" s="10">
        <v>720335927</v>
      </c>
    </row>
    <row r="67" spans="1:6" ht="22.5" customHeight="1" x14ac:dyDescent="0.15">
      <c r="A67" s="99"/>
      <c r="B67" s="88"/>
      <c r="C67" s="96"/>
      <c r="D67" s="20" t="s">
        <v>283</v>
      </c>
      <c r="E67" s="94">
        <f t="shared" ref="E67" si="18">SUM(E65:E66)</f>
        <v>0</v>
      </c>
      <c r="F67" s="24">
        <v>1804261781</v>
      </c>
    </row>
    <row r="68" spans="1:6" ht="22.5" customHeight="1" x14ac:dyDescent="0.15">
      <c r="A68" s="99"/>
      <c r="B68" s="97"/>
      <c r="C68" s="92" t="s">
        <v>391</v>
      </c>
      <c r="D68" s="93"/>
      <c r="E68" s="94">
        <f t="shared" ref="E68" si="19">SUM(E64,E67)</f>
        <v>0</v>
      </c>
      <c r="F68" s="24">
        <v>1804261781</v>
      </c>
    </row>
    <row r="69" spans="1:6" ht="22.5" customHeight="1" x14ac:dyDescent="0.15">
      <c r="A69" s="100"/>
      <c r="B69" s="92" t="s">
        <v>41</v>
      </c>
      <c r="C69" s="93"/>
      <c r="D69" s="93"/>
      <c r="E69" s="94">
        <f t="shared" ref="E69" si="20">SUM(E61,E68)</f>
        <v>0</v>
      </c>
      <c r="F69" s="24">
        <v>4566856431</v>
      </c>
    </row>
    <row r="70" spans="1:6" ht="22.5" customHeight="1" x14ac:dyDescent="0.15">
      <c r="A70" s="98" t="s">
        <v>410</v>
      </c>
      <c r="B70" s="80" t="s">
        <v>405</v>
      </c>
      <c r="C70" s="89" t="s">
        <v>411</v>
      </c>
      <c r="D70" s="90"/>
      <c r="E70" s="77"/>
      <c r="F70" s="10">
        <v>1054494508</v>
      </c>
    </row>
    <row r="71" spans="1:6" ht="22.5" customHeight="1" x14ac:dyDescent="0.15">
      <c r="A71" s="99"/>
      <c r="B71" s="85"/>
      <c r="C71" s="92" t="s">
        <v>391</v>
      </c>
      <c r="D71" s="93"/>
      <c r="E71" s="94">
        <f>SUM(E70:E70)</f>
        <v>0</v>
      </c>
      <c r="F71" s="24">
        <v>1054494508</v>
      </c>
    </row>
    <row r="72" spans="1:6" ht="22.5" customHeight="1" x14ac:dyDescent="0.15">
      <c r="A72" s="99"/>
      <c r="B72" s="88" t="s">
        <v>409</v>
      </c>
      <c r="C72" s="95" t="s">
        <v>393</v>
      </c>
      <c r="D72" s="9" t="s">
        <v>394</v>
      </c>
      <c r="E72" s="77"/>
      <c r="F72" s="10" t="s">
        <v>45</v>
      </c>
    </row>
    <row r="73" spans="1:6" ht="22.5" customHeight="1" x14ac:dyDescent="0.15">
      <c r="A73" s="99"/>
      <c r="B73" s="88"/>
      <c r="C73" s="96"/>
      <c r="D73" s="9" t="s">
        <v>395</v>
      </c>
      <c r="E73" s="77"/>
      <c r="F73" s="10" t="s">
        <v>45</v>
      </c>
    </row>
    <row r="74" spans="1:6" ht="22.5" customHeight="1" x14ac:dyDescent="0.15">
      <c r="A74" s="99"/>
      <c r="B74" s="88"/>
      <c r="C74" s="96"/>
      <c r="D74" s="20" t="s">
        <v>283</v>
      </c>
      <c r="E74" s="94">
        <f t="shared" ref="E74" si="21">SUM(E72:E73)</f>
        <v>0</v>
      </c>
      <c r="F74" s="24" t="s">
        <v>45</v>
      </c>
    </row>
    <row r="75" spans="1:6" ht="22.5" customHeight="1" x14ac:dyDescent="0.15">
      <c r="A75" s="99"/>
      <c r="B75" s="88"/>
      <c r="C75" s="95" t="s">
        <v>397</v>
      </c>
      <c r="D75" s="9" t="s">
        <v>394</v>
      </c>
      <c r="E75" s="77"/>
      <c r="F75" s="10" t="s">
        <v>216</v>
      </c>
    </row>
    <row r="76" spans="1:6" ht="22.5" customHeight="1" x14ac:dyDescent="0.15">
      <c r="A76" s="99"/>
      <c r="B76" s="88"/>
      <c r="C76" s="96"/>
      <c r="D76" s="9" t="s">
        <v>395</v>
      </c>
      <c r="E76" s="77"/>
      <c r="F76" s="10" t="s">
        <v>396</v>
      </c>
    </row>
    <row r="77" spans="1:6" ht="22.5" customHeight="1" x14ac:dyDescent="0.15">
      <c r="A77" s="99"/>
      <c r="B77" s="88"/>
      <c r="C77" s="96"/>
      <c r="D77" s="20" t="s">
        <v>283</v>
      </c>
      <c r="E77" s="94">
        <f t="shared" ref="E77" si="22">SUM(E75:E76)</f>
        <v>0</v>
      </c>
      <c r="F77" s="24" t="s">
        <v>45</v>
      </c>
    </row>
    <row r="78" spans="1:6" ht="22.5" customHeight="1" x14ac:dyDescent="0.15">
      <c r="A78" s="99"/>
      <c r="B78" s="97"/>
      <c r="C78" s="92" t="s">
        <v>391</v>
      </c>
      <c r="D78" s="93"/>
      <c r="E78" s="94">
        <f t="shared" ref="E78" si="23">SUM(E74,E77)</f>
        <v>0</v>
      </c>
      <c r="F78" s="24" t="s">
        <v>45</v>
      </c>
    </row>
    <row r="79" spans="1:6" ht="22.5" customHeight="1" x14ac:dyDescent="0.15">
      <c r="A79" s="100"/>
      <c r="B79" s="92" t="s">
        <v>41</v>
      </c>
      <c r="C79" s="93"/>
      <c r="D79" s="93"/>
      <c r="E79" s="94">
        <f t="shared" ref="E79" si="24">SUM(E71,E78)</f>
        <v>0</v>
      </c>
      <c r="F79" s="24">
        <v>1054494508</v>
      </c>
    </row>
    <row r="80" spans="1:6" ht="22.5" customHeight="1" x14ac:dyDescent="0.15">
      <c r="A80" s="98" t="s">
        <v>412</v>
      </c>
      <c r="B80" s="98" t="s">
        <v>405</v>
      </c>
      <c r="C80" s="89" t="s">
        <v>327</v>
      </c>
      <c r="D80" s="90"/>
      <c r="E80" s="77"/>
      <c r="F80" s="10">
        <v>62106294</v>
      </c>
    </row>
    <row r="81" spans="1:6" ht="22.5" customHeight="1" x14ac:dyDescent="0.15">
      <c r="A81" s="99"/>
      <c r="B81" s="100"/>
      <c r="C81" s="92" t="s">
        <v>391</v>
      </c>
      <c r="D81" s="93"/>
      <c r="E81" s="94">
        <f>SUM(E80:E80)</f>
        <v>0</v>
      </c>
      <c r="F81" s="24">
        <v>62106294</v>
      </c>
    </row>
    <row r="82" spans="1:6" ht="22.5" customHeight="1" x14ac:dyDescent="0.15">
      <c r="A82" s="99"/>
      <c r="B82" s="88" t="s">
        <v>392</v>
      </c>
      <c r="C82" s="95" t="s">
        <v>393</v>
      </c>
      <c r="D82" s="9" t="s">
        <v>394</v>
      </c>
      <c r="E82" s="77"/>
      <c r="F82" s="10" t="s">
        <v>45</v>
      </c>
    </row>
    <row r="83" spans="1:6" ht="22.5" customHeight="1" x14ac:dyDescent="0.15">
      <c r="A83" s="99"/>
      <c r="B83" s="88"/>
      <c r="C83" s="96"/>
      <c r="D83" s="9" t="s">
        <v>395</v>
      </c>
      <c r="E83" s="77"/>
      <c r="F83" s="10" t="s">
        <v>45</v>
      </c>
    </row>
    <row r="84" spans="1:6" ht="22.5" customHeight="1" x14ac:dyDescent="0.15">
      <c r="A84" s="99"/>
      <c r="B84" s="88"/>
      <c r="C84" s="96"/>
      <c r="D84" s="20" t="s">
        <v>283</v>
      </c>
      <c r="E84" s="94">
        <f t="shared" ref="E84" si="25">SUM(E82:E83)</f>
        <v>0</v>
      </c>
      <c r="F84" s="24" t="s">
        <v>45</v>
      </c>
    </row>
    <row r="85" spans="1:6" ht="22.5" customHeight="1" x14ac:dyDescent="0.15">
      <c r="A85" s="99"/>
      <c r="B85" s="88"/>
      <c r="C85" s="95" t="s">
        <v>397</v>
      </c>
      <c r="D85" s="9" t="s">
        <v>394</v>
      </c>
      <c r="E85" s="77"/>
      <c r="F85" s="10" t="s">
        <v>216</v>
      </c>
    </row>
    <row r="86" spans="1:6" ht="22.5" customHeight="1" x14ac:dyDescent="0.15">
      <c r="A86" s="99"/>
      <c r="B86" s="88"/>
      <c r="C86" s="96"/>
      <c r="D86" s="9" t="s">
        <v>395</v>
      </c>
      <c r="E86" s="77"/>
      <c r="F86" s="10">
        <v>25937634</v>
      </c>
    </row>
    <row r="87" spans="1:6" ht="22.5" customHeight="1" x14ac:dyDescent="0.15">
      <c r="A87" s="99"/>
      <c r="B87" s="88"/>
      <c r="C87" s="96"/>
      <c r="D87" s="20" t="s">
        <v>283</v>
      </c>
      <c r="E87" s="94">
        <f t="shared" ref="E87" si="26">SUM(E85:E86)</f>
        <v>0</v>
      </c>
      <c r="F87" s="24">
        <v>25937634</v>
      </c>
    </row>
    <row r="88" spans="1:6" ht="22.5" customHeight="1" x14ac:dyDescent="0.15">
      <c r="A88" s="99"/>
      <c r="B88" s="97"/>
      <c r="C88" s="92" t="s">
        <v>391</v>
      </c>
      <c r="D88" s="93"/>
      <c r="E88" s="94">
        <f t="shared" ref="E88" si="27">SUM(E84,E87)</f>
        <v>0</v>
      </c>
      <c r="F88" s="24">
        <v>25937634</v>
      </c>
    </row>
    <row r="89" spans="1:6" ht="22.5" customHeight="1" x14ac:dyDescent="0.15">
      <c r="A89" s="100"/>
      <c r="B89" s="92" t="s">
        <v>41</v>
      </c>
      <c r="C89" s="93"/>
      <c r="D89" s="93"/>
      <c r="E89" s="94">
        <f t="shared" ref="E89" si="28">SUM(E81,E88)</f>
        <v>0</v>
      </c>
      <c r="F89" s="24">
        <v>88043928</v>
      </c>
    </row>
  </sheetData>
  <mergeCells count="78">
    <mergeCell ref="A80:A89"/>
    <mergeCell ref="B80:B81"/>
    <mergeCell ref="C80:D80"/>
    <mergeCell ref="C81:D81"/>
    <mergeCell ref="B82:B88"/>
    <mergeCell ref="C82:C84"/>
    <mergeCell ref="C85:C87"/>
    <mergeCell ref="C88:D88"/>
    <mergeCell ref="B89:D89"/>
    <mergeCell ref="A70:A79"/>
    <mergeCell ref="B70:B71"/>
    <mergeCell ref="C70:D70"/>
    <mergeCell ref="C71:D71"/>
    <mergeCell ref="B72:B78"/>
    <mergeCell ref="C72:C74"/>
    <mergeCell ref="C75:C77"/>
    <mergeCell ref="C78:D78"/>
    <mergeCell ref="B79:D79"/>
    <mergeCell ref="A59:A69"/>
    <mergeCell ref="B59:B61"/>
    <mergeCell ref="C59:D59"/>
    <mergeCell ref="C60:D60"/>
    <mergeCell ref="C61:D61"/>
    <mergeCell ref="B62:B68"/>
    <mergeCell ref="C62:C64"/>
    <mergeCell ref="C65:C67"/>
    <mergeCell ref="C68:D68"/>
    <mergeCell ref="B69:D69"/>
    <mergeCell ref="A49:A58"/>
    <mergeCell ref="B49:B50"/>
    <mergeCell ref="C49:D49"/>
    <mergeCell ref="C50:D50"/>
    <mergeCell ref="B51:B57"/>
    <mergeCell ref="C51:C53"/>
    <mergeCell ref="C54:C56"/>
    <mergeCell ref="C57:D57"/>
    <mergeCell ref="B58:D58"/>
    <mergeCell ref="A39:A48"/>
    <mergeCell ref="B39:B40"/>
    <mergeCell ref="C39:D39"/>
    <mergeCell ref="C40:D40"/>
    <mergeCell ref="B41:B47"/>
    <mergeCell ref="C41:C43"/>
    <mergeCell ref="C44:C46"/>
    <mergeCell ref="C47:D47"/>
    <mergeCell ref="B48:D48"/>
    <mergeCell ref="B28:D28"/>
    <mergeCell ref="A29:A38"/>
    <mergeCell ref="B29:B30"/>
    <mergeCell ref="C29:D29"/>
    <mergeCell ref="C30:D30"/>
    <mergeCell ref="B31:B37"/>
    <mergeCell ref="C31:C33"/>
    <mergeCell ref="C34:C36"/>
    <mergeCell ref="C37:D37"/>
    <mergeCell ref="B38:D38"/>
    <mergeCell ref="C19:D19"/>
    <mergeCell ref="C20:D20"/>
    <mergeCell ref="B21:B27"/>
    <mergeCell ref="C21:C23"/>
    <mergeCell ref="C24:C26"/>
    <mergeCell ref="C27:D27"/>
    <mergeCell ref="C13:D13"/>
    <mergeCell ref="C14:D14"/>
    <mergeCell ref="C15:D15"/>
    <mergeCell ref="C16:D16"/>
    <mergeCell ref="C17:D17"/>
    <mergeCell ref="C18:D18"/>
    <mergeCell ref="C5:D5"/>
    <mergeCell ref="A6:A28"/>
    <mergeCell ref="B6:B20"/>
    <mergeCell ref="C6:D6"/>
    <mergeCell ref="C7:D7"/>
    <mergeCell ref="C8:D8"/>
    <mergeCell ref="C9:D9"/>
    <mergeCell ref="C10:D10"/>
    <mergeCell ref="C11:D11"/>
    <mergeCell ref="C12:D12"/>
  </mergeCells>
  <phoneticPr fontId="4"/>
  <printOptions horizontalCentered="1"/>
  <pageMargins left="0.39370078740157483" right="0.39370078740157483" top="0.78740157480314965" bottom="0.78740157480314965" header="0.19685039370078741" footer="0.19685039370078741"/>
  <pageSetup paperSize="9" scale="65" orientation="portrait" r:id="rId1"/>
  <headerFooter>
    <oddFooter>&amp;C&amp;9&amp;P/&amp;N</oddFooter>
  </headerFooter>
  <rowBreaks count="1" manualBreakCount="1">
    <brk id="4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2" sqref="A2"/>
    </sheetView>
  </sheetViews>
  <sheetFormatPr defaultColWidth="8.875" defaultRowHeight="11.25" x14ac:dyDescent="0.15"/>
  <cols>
    <col min="1" max="1" width="60.875" style="5" customWidth="1"/>
    <col min="2" max="2" width="40.875" style="5" customWidth="1"/>
    <col min="3" max="16384" width="8.875" style="5"/>
  </cols>
  <sheetData>
    <row r="1" spans="1:2" ht="21" x14ac:dyDescent="0.2">
      <c r="A1" s="27" t="s">
        <v>413</v>
      </c>
    </row>
    <row r="2" spans="1:2" ht="13.5" x14ac:dyDescent="0.15">
      <c r="A2" s="1" t="s">
        <v>89</v>
      </c>
    </row>
    <row r="3" spans="1:2" ht="13.5" x14ac:dyDescent="0.15">
      <c r="A3" s="1" t="s">
        <v>414</v>
      </c>
    </row>
    <row r="4" spans="1:2" x14ac:dyDescent="0.15">
      <c r="A4" s="5" t="s">
        <v>415</v>
      </c>
      <c r="B4" s="28" t="s">
        <v>92</v>
      </c>
    </row>
    <row r="5" spans="1:2" ht="22.5" customHeight="1" x14ac:dyDescent="0.15">
      <c r="A5" s="16" t="s">
        <v>131</v>
      </c>
      <c r="B5" s="16" t="s">
        <v>256</v>
      </c>
    </row>
    <row r="6" spans="1:2" ht="18" customHeight="1" x14ac:dyDescent="0.15">
      <c r="A6" s="9" t="s">
        <v>416</v>
      </c>
      <c r="B6" s="10">
        <v>3969383760</v>
      </c>
    </row>
    <row r="7" spans="1:2" ht="18" customHeight="1" x14ac:dyDescent="0.15">
      <c r="A7" s="20" t="s">
        <v>41</v>
      </c>
      <c r="B7" s="26">
        <f>SUM(B6:B6)</f>
        <v>3969383760</v>
      </c>
    </row>
  </sheetData>
  <phoneticPr fontId="4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66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J1"/>
    </sheetView>
  </sheetViews>
  <sheetFormatPr defaultColWidth="8.875" defaultRowHeight="11.25" x14ac:dyDescent="0.15"/>
  <cols>
    <col min="1" max="1" width="30.875" style="5" customWidth="1"/>
    <col min="2" max="11" width="15.875" style="5" customWidth="1"/>
    <col min="12" max="16384" width="8.875" style="5"/>
  </cols>
  <sheetData>
    <row r="1" spans="1:10" ht="21" x14ac:dyDescent="0.15">
      <c r="A1" s="8" t="s">
        <v>49</v>
      </c>
      <c r="B1" s="8"/>
      <c r="C1" s="8"/>
      <c r="D1" s="8"/>
      <c r="E1" s="8"/>
      <c r="F1" s="8"/>
      <c r="G1" s="8"/>
      <c r="H1" s="8"/>
      <c r="I1" s="8"/>
      <c r="J1" s="8"/>
    </row>
    <row r="2" spans="1:10" ht="13.5" x14ac:dyDescent="0.15">
      <c r="A2" s="1" t="s">
        <v>50</v>
      </c>
      <c r="B2" s="1"/>
      <c r="C2" s="1"/>
      <c r="D2" s="1"/>
      <c r="E2" s="1"/>
      <c r="F2" s="1"/>
      <c r="G2" s="1"/>
      <c r="H2" s="1"/>
      <c r="I2" s="1"/>
      <c r="J2" s="1" t="s">
        <v>43</v>
      </c>
    </row>
    <row r="3" spans="1:10" ht="13.5" x14ac:dyDescent="0.15">
      <c r="A3" s="1" t="s">
        <v>51</v>
      </c>
      <c r="B3" s="1"/>
      <c r="C3" s="1"/>
      <c r="D3" s="1"/>
      <c r="E3" s="1"/>
      <c r="F3" s="1"/>
      <c r="G3" s="1"/>
      <c r="H3" s="1"/>
      <c r="I3" s="1"/>
      <c r="J3" s="1"/>
    </row>
    <row r="4" spans="1:10" ht="13.5" x14ac:dyDescent="0.15">
      <c r="A4" s="1"/>
      <c r="B4" s="1"/>
      <c r="C4" s="1"/>
      <c r="D4" s="1"/>
      <c r="E4" s="1"/>
      <c r="F4" s="1"/>
      <c r="G4" s="1"/>
      <c r="H4" s="1"/>
      <c r="I4" s="1"/>
      <c r="J4" s="3" t="s">
        <v>48</v>
      </c>
    </row>
    <row r="5" spans="1:10" ht="22.5" x14ac:dyDescent="0.15">
      <c r="A5" s="4" t="s">
        <v>1</v>
      </c>
      <c r="B5" s="2" t="s">
        <v>52</v>
      </c>
      <c r="C5" s="4" t="s">
        <v>53</v>
      </c>
      <c r="D5" s="4" t="s">
        <v>54</v>
      </c>
      <c r="E5" s="4" t="s">
        <v>55</v>
      </c>
      <c r="F5" s="4" t="s">
        <v>56</v>
      </c>
      <c r="G5" s="4" t="s">
        <v>57</v>
      </c>
      <c r="H5" s="4" t="s">
        <v>58</v>
      </c>
      <c r="I5" s="4" t="s">
        <v>59</v>
      </c>
      <c r="J5" s="4" t="s">
        <v>41</v>
      </c>
    </row>
    <row r="6" spans="1:10" x14ac:dyDescent="0.15">
      <c r="A6" s="9" t="s">
        <v>9</v>
      </c>
      <c r="B6" s="10">
        <v>10328857400</v>
      </c>
      <c r="C6" s="10">
        <v>27301876863</v>
      </c>
      <c r="D6" s="10">
        <v>2951090572</v>
      </c>
      <c r="E6" s="10">
        <v>869833644</v>
      </c>
      <c r="F6" s="10">
        <v>0</v>
      </c>
      <c r="G6" s="10">
        <v>145977320</v>
      </c>
      <c r="H6" s="10">
        <v>1005240157</v>
      </c>
      <c r="I6" s="10">
        <v>1195319127</v>
      </c>
      <c r="J6" s="10">
        <v>43798195083</v>
      </c>
    </row>
    <row r="7" spans="1:10" x14ac:dyDescent="0.15">
      <c r="A7" s="9" t="s">
        <v>10</v>
      </c>
      <c r="B7" s="10">
        <v>10288431415</v>
      </c>
      <c r="C7" s="10">
        <v>22273892476</v>
      </c>
      <c r="D7" s="10">
        <v>1431935961</v>
      </c>
      <c r="E7" s="10">
        <v>842729160</v>
      </c>
      <c r="F7" s="10">
        <v>0</v>
      </c>
      <c r="G7" s="10">
        <v>138242120</v>
      </c>
      <c r="H7" s="10">
        <v>778287450</v>
      </c>
      <c r="I7" s="10">
        <v>871330740</v>
      </c>
      <c r="J7" s="10">
        <v>36624849322</v>
      </c>
    </row>
    <row r="8" spans="1:10" x14ac:dyDescent="0.15">
      <c r="A8" s="9" t="s">
        <v>11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</row>
    <row r="9" spans="1:10" x14ac:dyDescent="0.15">
      <c r="A9" s="9" t="s">
        <v>12</v>
      </c>
      <c r="B9" s="10">
        <v>37055647</v>
      </c>
      <c r="C9" s="10">
        <v>4661610093</v>
      </c>
      <c r="D9" s="10">
        <v>1519122028</v>
      </c>
      <c r="E9" s="10">
        <v>27104484</v>
      </c>
      <c r="F9" s="10">
        <v>0</v>
      </c>
      <c r="G9" s="10">
        <v>7735200</v>
      </c>
      <c r="H9" s="10">
        <v>226952707</v>
      </c>
      <c r="I9" s="10">
        <v>280300425</v>
      </c>
      <c r="J9" s="10">
        <v>6759880584</v>
      </c>
    </row>
    <row r="10" spans="1:10" x14ac:dyDescent="0.15">
      <c r="A10" s="9" t="s">
        <v>13</v>
      </c>
      <c r="B10" s="10">
        <v>0</v>
      </c>
      <c r="C10" s="10">
        <v>311195868</v>
      </c>
      <c r="D10" s="10">
        <v>32583</v>
      </c>
      <c r="E10" s="10">
        <v>0</v>
      </c>
      <c r="F10" s="10">
        <v>0</v>
      </c>
      <c r="G10" s="10">
        <v>0</v>
      </c>
      <c r="H10" s="10">
        <v>0</v>
      </c>
      <c r="I10" s="10">
        <v>4549448</v>
      </c>
      <c r="J10" s="10">
        <v>315777899</v>
      </c>
    </row>
    <row r="11" spans="1:10" x14ac:dyDescent="0.15">
      <c r="A11" s="9" t="s">
        <v>14</v>
      </c>
      <c r="B11" s="10">
        <v>3370338</v>
      </c>
      <c r="C11" s="10">
        <v>13052711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13906474</v>
      </c>
      <c r="J11" s="10">
        <v>30329523</v>
      </c>
    </row>
    <row r="12" spans="1:10" x14ac:dyDescent="0.15">
      <c r="A12" s="9" t="s">
        <v>15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</row>
    <row r="13" spans="1:10" x14ac:dyDescent="0.15">
      <c r="A13" s="9" t="s">
        <v>16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</row>
    <row r="14" spans="1:10" x14ac:dyDescent="0.15">
      <c r="A14" s="9" t="s">
        <v>17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</row>
    <row r="15" spans="1:10" x14ac:dyDescent="0.15">
      <c r="A15" s="9" t="s">
        <v>18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</row>
    <row r="16" spans="1:10" x14ac:dyDescent="0.15">
      <c r="A16" s="9" t="s">
        <v>19</v>
      </c>
      <c r="B16" s="10">
        <v>0</v>
      </c>
      <c r="C16" s="10">
        <v>42125715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25232040</v>
      </c>
      <c r="J16" s="10">
        <v>67357755</v>
      </c>
    </row>
    <row r="17" spans="1:10" x14ac:dyDescent="0.15">
      <c r="A17" s="9" t="s">
        <v>20</v>
      </c>
      <c r="B17" s="10">
        <v>10306993392</v>
      </c>
      <c r="C17" s="10">
        <v>989505547</v>
      </c>
      <c r="D17" s="10">
        <v>13919005</v>
      </c>
      <c r="E17" s="10">
        <v>13238126862</v>
      </c>
      <c r="F17" s="10">
        <v>0</v>
      </c>
      <c r="G17" s="10">
        <v>2892281460</v>
      </c>
      <c r="H17" s="10">
        <v>29406246</v>
      </c>
      <c r="I17" s="10">
        <v>1391433926</v>
      </c>
      <c r="J17" s="10">
        <v>28861666438</v>
      </c>
    </row>
    <row r="18" spans="1:10" x14ac:dyDescent="0.15">
      <c r="A18" s="9" t="s">
        <v>60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</row>
    <row r="19" spans="1:10" x14ac:dyDescent="0.15">
      <c r="A19" s="9" t="s">
        <v>61</v>
      </c>
      <c r="B19" s="10">
        <v>238378</v>
      </c>
      <c r="C19" s="10">
        <v>13</v>
      </c>
      <c r="D19" s="10">
        <v>4</v>
      </c>
      <c r="E19" s="10">
        <v>0</v>
      </c>
      <c r="F19" s="10">
        <v>0</v>
      </c>
      <c r="G19" s="10">
        <v>1</v>
      </c>
      <c r="H19" s="10">
        <v>4</v>
      </c>
      <c r="I19" s="10">
        <v>713924396</v>
      </c>
      <c r="J19" s="10">
        <v>714162796</v>
      </c>
    </row>
    <row r="20" spans="1:10" x14ac:dyDescent="0.15">
      <c r="A20" s="9" t="s">
        <v>62</v>
      </c>
      <c r="B20" s="10">
        <v>11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11</v>
      </c>
    </row>
    <row r="21" spans="1:10" x14ac:dyDescent="0.15">
      <c r="A21" s="9" t="s">
        <v>63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</row>
    <row r="22" spans="1:10" x14ac:dyDescent="0.15">
      <c r="A22" s="9" t="s">
        <v>64</v>
      </c>
      <c r="B22" s="10">
        <v>4220113267</v>
      </c>
      <c r="C22" s="10">
        <v>606590000</v>
      </c>
      <c r="D22" s="10">
        <v>13919000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4840622267</v>
      </c>
    </row>
    <row r="23" spans="1:10" x14ac:dyDescent="0.15">
      <c r="A23" s="9" t="s">
        <v>65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</row>
    <row r="24" spans="1:10" x14ac:dyDescent="0.15">
      <c r="A24" s="9" t="s">
        <v>66</v>
      </c>
      <c r="B24" s="10">
        <v>73666579</v>
      </c>
      <c r="C24" s="10">
        <v>8</v>
      </c>
      <c r="D24" s="10">
        <v>0</v>
      </c>
      <c r="E24" s="10">
        <v>0</v>
      </c>
      <c r="F24" s="10">
        <v>0</v>
      </c>
      <c r="G24" s="10">
        <v>0</v>
      </c>
      <c r="H24" s="10">
        <v>2</v>
      </c>
      <c r="I24" s="10">
        <v>52705630</v>
      </c>
      <c r="J24" s="10">
        <v>126372219</v>
      </c>
    </row>
    <row r="25" spans="1:10" x14ac:dyDescent="0.15">
      <c r="A25" s="9" t="s">
        <v>67</v>
      </c>
      <c r="B25" s="10">
        <v>4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4</v>
      </c>
    </row>
    <row r="26" spans="1:10" x14ac:dyDescent="0.15">
      <c r="A26" s="9" t="s">
        <v>68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</row>
    <row r="27" spans="1:10" x14ac:dyDescent="0.15">
      <c r="A27" s="9" t="s">
        <v>69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</row>
    <row r="28" spans="1:10" x14ac:dyDescent="0.15">
      <c r="A28" s="9" t="s">
        <v>70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</row>
    <row r="29" spans="1:10" x14ac:dyDescent="0.15">
      <c r="A29" s="9" t="s">
        <v>71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</row>
    <row r="30" spans="1:10" x14ac:dyDescent="0.15">
      <c r="A30" s="9" t="s">
        <v>72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</row>
    <row r="31" spans="1:10" x14ac:dyDescent="0.15">
      <c r="A31" s="9" t="s">
        <v>73</v>
      </c>
      <c r="B31" s="10">
        <v>181257669</v>
      </c>
      <c r="C31" s="10">
        <v>381699401</v>
      </c>
      <c r="D31" s="10">
        <v>1</v>
      </c>
      <c r="E31" s="10">
        <v>481539609</v>
      </c>
      <c r="F31" s="10">
        <v>0</v>
      </c>
      <c r="G31" s="10">
        <v>0</v>
      </c>
      <c r="H31" s="10">
        <v>29406240</v>
      </c>
      <c r="I31" s="10">
        <v>0</v>
      </c>
      <c r="J31" s="10">
        <v>1073902920</v>
      </c>
    </row>
    <row r="32" spans="1:10" x14ac:dyDescent="0.15">
      <c r="A32" s="9" t="s">
        <v>74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</row>
    <row r="33" spans="1:10" x14ac:dyDescent="0.15">
      <c r="A33" s="9" t="s">
        <v>75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</row>
    <row r="34" spans="1:10" x14ac:dyDescent="0.15">
      <c r="A34" s="9" t="s">
        <v>76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</row>
    <row r="35" spans="1:10" x14ac:dyDescent="0.15">
      <c r="A35" s="9" t="s">
        <v>77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</row>
    <row r="36" spans="1:10" x14ac:dyDescent="0.15">
      <c r="A36" s="9" t="s">
        <v>78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</row>
    <row r="37" spans="1:10" x14ac:dyDescent="0.15">
      <c r="A37" s="9" t="s">
        <v>79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</row>
    <row r="38" spans="1:10" x14ac:dyDescent="0.15">
      <c r="A38" s="9" t="s">
        <v>80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</row>
    <row r="39" spans="1:10" x14ac:dyDescent="0.15">
      <c r="A39" s="9" t="s">
        <v>81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</row>
    <row r="40" spans="1:10" x14ac:dyDescent="0.15">
      <c r="A40" s="9" t="s">
        <v>82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</row>
    <row r="41" spans="1:10" x14ac:dyDescent="0.15">
      <c r="A41" s="9" t="s">
        <v>83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</row>
    <row r="42" spans="1:10" x14ac:dyDescent="0.15">
      <c r="A42" s="9" t="s">
        <v>84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</row>
    <row r="43" spans="1:10" x14ac:dyDescent="0.15">
      <c r="A43" s="9" t="s">
        <v>85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</row>
    <row r="44" spans="1:10" x14ac:dyDescent="0.15">
      <c r="A44" s="9" t="s">
        <v>86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</row>
    <row r="45" spans="1:10" x14ac:dyDescent="0.15">
      <c r="A45" s="9" t="s">
        <v>87</v>
      </c>
      <c r="B45" s="10">
        <v>0</v>
      </c>
      <c r="C45" s="10">
        <v>0</v>
      </c>
      <c r="D45" s="10">
        <v>0</v>
      </c>
      <c r="E45" s="10">
        <v>44375879</v>
      </c>
      <c r="F45" s="10">
        <v>0</v>
      </c>
      <c r="G45" s="10">
        <v>0</v>
      </c>
      <c r="H45" s="10">
        <v>0</v>
      </c>
      <c r="I45" s="10">
        <v>0</v>
      </c>
      <c r="J45" s="10">
        <v>44375879</v>
      </c>
    </row>
    <row r="46" spans="1:10" x14ac:dyDescent="0.15">
      <c r="A46" s="9" t="s">
        <v>21</v>
      </c>
      <c r="B46" s="10">
        <v>151767977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7211815</v>
      </c>
      <c r="J46" s="10">
        <v>158979792</v>
      </c>
    </row>
    <row r="47" spans="1:10" x14ac:dyDescent="0.15">
      <c r="A47" s="9" t="s">
        <v>22</v>
      </c>
      <c r="B47" s="10">
        <v>4727961968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56155081</v>
      </c>
      <c r="J47" s="10">
        <v>4784117049</v>
      </c>
    </row>
    <row r="48" spans="1:10" x14ac:dyDescent="0.15">
      <c r="A48" s="9" t="s">
        <v>23</v>
      </c>
      <c r="B48" s="10">
        <v>8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52961231</v>
      </c>
      <c r="J48" s="10">
        <v>52961239</v>
      </c>
    </row>
    <row r="49" spans="1:10" x14ac:dyDescent="0.15">
      <c r="A49" s="9" t="s">
        <v>24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</row>
    <row r="50" spans="1:10" x14ac:dyDescent="0.15">
      <c r="A50" s="9" t="s">
        <v>25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</row>
    <row r="51" spans="1:10" x14ac:dyDescent="0.15">
      <c r="A51" s="9" t="s">
        <v>26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</row>
    <row r="52" spans="1:10" x14ac:dyDescent="0.15">
      <c r="A52" s="9" t="s">
        <v>27</v>
      </c>
      <c r="B52" s="10">
        <v>9918947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23229072</v>
      </c>
      <c r="J52" s="10">
        <v>33148019</v>
      </c>
    </row>
    <row r="53" spans="1:10" x14ac:dyDescent="0.15">
      <c r="A53" s="9" t="s">
        <v>28</v>
      </c>
      <c r="B53" s="10">
        <v>935977381</v>
      </c>
      <c r="C53" s="10">
        <v>1216125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937193506</v>
      </c>
    </row>
    <row r="54" spans="1:10" x14ac:dyDescent="0.15">
      <c r="A54" s="9" t="s">
        <v>29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2892281426</v>
      </c>
      <c r="H54" s="10">
        <v>0</v>
      </c>
      <c r="I54" s="10">
        <v>0</v>
      </c>
      <c r="J54" s="10">
        <v>2892281426</v>
      </c>
    </row>
    <row r="55" spans="1:10" x14ac:dyDescent="0.15">
      <c r="A55" s="9" t="s">
        <v>30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</row>
    <row r="56" spans="1:10" x14ac:dyDescent="0.15">
      <c r="A56" s="9" t="s">
        <v>31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</row>
    <row r="57" spans="1:10" x14ac:dyDescent="0.15">
      <c r="A57" s="9" t="s">
        <v>32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</row>
    <row r="58" spans="1:10" x14ac:dyDescent="0.15">
      <c r="A58" s="9" t="s">
        <v>33</v>
      </c>
      <c r="B58" s="10">
        <v>0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</row>
    <row r="59" spans="1:10" x14ac:dyDescent="0.15">
      <c r="A59" s="9" t="s">
        <v>34</v>
      </c>
      <c r="B59" s="10">
        <v>3</v>
      </c>
      <c r="C59" s="10">
        <v>0</v>
      </c>
      <c r="D59" s="10">
        <v>0</v>
      </c>
      <c r="E59" s="10">
        <v>11144792623</v>
      </c>
      <c r="F59" s="10">
        <v>0</v>
      </c>
      <c r="G59" s="10">
        <v>33</v>
      </c>
      <c r="H59" s="10">
        <v>0</v>
      </c>
      <c r="I59" s="10">
        <v>436338621</v>
      </c>
      <c r="J59" s="10">
        <v>11581131280</v>
      </c>
    </row>
    <row r="60" spans="1:10" x14ac:dyDescent="0.15">
      <c r="A60" s="9" t="s">
        <v>35</v>
      </c>
      <c r="B60" s="10">
        <v>0</v>
      </c>
      <c r="C60" s="10">
        <v>0</v>
      </c>
      <c r="D60" s="10">
        <v>0</v>
      </c>
      <c r="E60" s="10">
        <v>310816828</v>
      </c>
      <c r="F60" s="10">
        <v>0</v>
      </c>
      <c r="G60" s="10">
        <v>0</v>
      </c>
      <c r="H60" s="10">
        <v>0</v>
      </c>
      <c r="I60" s="10">
        <v>0</v>
      </c>
      <c r="J60" s="10">
        <v>310816828</v>
      </c>
    </row>
    <row r="61" spans="1:10" x14ac:dyDescent="0.15">
      <c r="A61" s="9" t="s">
        <v>36</v>
      </c>
      <c r="B61" s="10">
        <v>6091200</v>
      </c>
      <c r="C61" s="10">
        <v>0</v>
      </c>
      <c r="D61" s="10">
        <v>0</v>
      </c>
      <c r="E61" s="10">
        <v>1256601923</v>
      </c>
      <c r="F61" s="10">
        <v>0</v>
      </c>
      <c r="G61" s="10">
        <v>0</v>
      </c>
      <c r="H61" s="10">
        <v>0</v>
      </c>
      <c r="I61" s="10">
        <v>48908080</v>
      </c>
      <c r="J61" s="10">
        <v>1311601203</v>
      </c>
    </row>
    <row r="62" spans="1:10" x14ac:dyDescent="0.15">
      <c r="A62" s="9" t="s">
        <v>37</v>
      </c>
      <c r="B62" s="10">
        <v>1815916</v>
      </c>
      <c r="C62" s="10">
        <v>99101242</v>
      </c>
      <c r="D62" s="10">
        <v>12598410</v>
      </c>
      <c r="E62" s="10">
        <v>43109832</v>
      </c>
      <c r="F62" s="10">
        <v>0</v>
      </c>
      <c r="G62" s="10">
        <v>47745982</v>
      </c>
      <c r="H62" s="10">
        <v>8314748</v>
      </c>
      <c r="I62" s="10">
        <v>52899839</v>
      </c>
      <c r="J62" s="10">
        <v>265585969</v>
      </c>
    </row>
    <row r="63" spans="1:10" x14ac:dyDescent="0.15">
      <c r="A63" s="9" t="s">
        <v>38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</row>
    <row r="64" spans="1:10" x14ac:dyDescent="0.15">
      <c r="A64" s="9" t="s">
        <v>39</v>
      </c>
      <c r="B64" s="10">
        <v>1815916</v>
      </c>
      <c r="C64" s="10">
        <v>99101242</v>
      </c>
      <c r="D64" s="10">
        <v>12598410</v>
      </c>
      <c r="E64" s="10">
        <v>43109832</v>
      </c>
      <c r="F64" s="10">
        <v>0</v>
      </c>
      <c r="G64" s="10">
        <v>47745982</v>
      </c>
      <c r="H64" s="10">
        <v>8314748</v>
      </c>
      <c r="I64" s="10">
        <v>52899839</v>
      </c>
      <c r="J64" s="10">
        <v>265585969</v>
      </c>
    </row>
    <row r="65" spans="1:10" x14ac:dyDescent="0.15">
      <c r="A65" s="9" t="s">
        <v>40</v>
      </c>
      <c r="B65" s="10">
        <v>0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</row>
    <row r="66" spans="1:10" x14ac:dyDescent="0.15">
      <c r="A66" s="9" t="s">
        <v>41</v>
      </c>
      <c r="B66" s="10">
        <v>20637666708</v>
      </c>
      <c r="C66" s="10">
        <v>28390483652</v>
      </c>
      <c r="D66" s="10">
        <v>2977607987</v>
      </c>
      <c r="E66" s="10">
        <v>14151070338</v>
      </c>
      <c r="F66" s="10">
        <v>0</v>
      </c>
      <c r="G66" s="10">
        <v>3086004762</v>
      </c>
      <c r="H66" s="10">
        <v>1042961151</v>
      </c>
      <c r="I66" s="10">
        <v>2639652892</v>
      </c>
      <c r="J66" s="10">
        <v>72925447490</v>
      </c>
    </row>
  </sheetData>
  <mergeCells count="1">
    <mergeCell ref="A1:J1"/>
  </mergeCells>
  <phoneticPr fontId="4"/>
  <pageMargins left="0.3888888888888889" right="0.3888888888888889" top="0.3888888888888889" bottom="0.3888888888888889" header="0.19444444444444445" footer="0.19444444444444445"/>
  <pageSetup paperSize="9" fitToHeight="0" orientation="landscape" r:id="rId1"/>
  <headerFooter>
    <oddHeader>&amp;R&amp;9&amp;D</oddHead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27"/>
  <sheetViews>
    <sheetView workbookViewId="0"/>
  </sheetViews>
  <sheetFormatPr defaultColWidth="8.875" defaultRowHeight="11.25" x14ac:dyDescent="0.15"/>
  <cols>
    <col min="1" max="1" width="37.625" style="12" customWidth="1"/>
    <col min="2" max="11" width="15.375" style="12" customWidth="1"/>
    <col min="12" max="16384" width="8.875" style="12"/>
  </cols>
  <sheetData>
    <row r="1" spans="1:11" ht="21" x14ac:dyDescent="0.15">
      <c r="A1" s="11" t="s">
        <v>88</v>
      </c>
    </row>
    <row r="2" spans="1:11" ht="13.5" x14ac:dyDescent="0.15">
      <c r="A2" s="13" t="s">
        <v>89</v>
      </c>
    </row>
    <row r="3" spans="1:11" ht="13.5" x14ac:dyDescent="0.15">
      <c r="A3" s="13" t="s">
        <v>90</v>
      </c>
    </row>
    <row r="5" spans="1:11" ht="13.5" x14ac:dyDescent="0.15">
      <c r="A5" s="14" t="s">
        <v>91</v>
      </c>
      <c r="H5" s="15" t="s">
        <v>92</v>
      </c>
    </row>
    <row r="6" spans="1:11" ht="37.5" customHeight="1" x14ac:dyDescent="0.15">
      <c r="A6" s="16" t="s">
        <v>93</v>
      </c>
      <c r="B6" s="17" t="s">
        <v>94</v>
      </c>
      <c r="C6" s="17" t="s">
        <v>95</v>
      </c>
      <c r="D6" s="17" t="s">
        <v>96</v>
      </c>
      <c r="E6" s="17" t="s">
        <v>97</v>
      </c>
      <c r="F6" s="17" t="s">
        <v>98</v>
      </c>
      <c r="G6" s="17" t="s">
        <v>99</v>
      </c>
      <c r="H6" s="17" t="s">
        <v>100</v>
      </c>
    </row>
    <row r="7" spans="1:11" ht="18" customHeight="1" x14ac:dyDescent="0.15">
      <c r="A7" s="9" t="s">
        <v>101</v>
      </c>
      <c r="B7" s="18">
        <v>398</v>
      </c>
      <c r="C7" s="10">
        <v>500</v>
      </c>
      <c r="D7" s="10">
        <f>ROUNDDOWN(B7*C7,0)</f>
        <v>199000</v>
      </c>
      <c r="E7" s="19">
        <v>0</v>
      </c>
      <c r="F7" s="10">
        <v>199000</v>
      </c>
      <c r="G7" s="18">
        <f>D7-F7</f>
        <v>0</v>
      </c>
      <c r="H7" s="18">
        <v>0</v>
      </c>
    </row>
    <row r="8" spans="1:11" ht="18" customHeight="1" x14ac:dyDescent="0.15">
      <c r="A8" s="20" t="s">
        <v>41</v>
      </c>
      <c r="B8" s="21"/>
      <c r="C8" s="21"/>
      <c r="D8" s="22">
        <f t="shared" ref="D8" si="0">SUM(D7)</f>
        <v>199000</v>
      </c>
      <c r="E8" s="21"/>
      <c r="F8" s="22">
        <f t="shared" ref="F8:H8" si="1">SUM(F7)</f>
        <v>199000</v>
      </c>
      <c r="G8" s="22">
        <f t="shared" si="1"/>
        <v>0</v>
      </c>
      <c r="H8" s="22">
        <f t="shared" si="1"/>
        <v>0</v>
      </c>
    </row>
    <row r="10" spans="1:11" ht="13.5" x14ac:dyDescent="0.15">
      <c r="A10" s="14" t="s">
        <v>102</v>
      </c>
      <c r="J10" s="15" t="s">
        <v>92</v>
      </c>
    </row>
    <row r="11" spans="1:11" ht="37.5" customHeight="1" x14ac:dyDescent="0.15">
      <c r="A11" s="16" t="s">
        <v>103</v>
      </c>
      <c r="B11" s="17" t="s">
        <v>104</v>
      </c>
      <c r="C11" s="17" t="s">
        <v>105</v>
      </c>
      <c r="D11" s="17" t="s">
        <v>106</v>
      </c>
      <c r="E11" s="17" t="s">
        <v>107</v>
      </c>
      <c r="F11" s="17" t="s">
        <v>108</v>
      </c>
      <c r="G11" s="17" t="s">
        <v>109</v>
      </c>
      <c r="H11" s="17" t="s">
        <v>110</v>
      </c>
      <c r="I11" s="17" t="s">
        <v>111</v>
      </c>
      <c r="J11" s="17" t="s">
        <v>100</v>
      </c>
    </row>
    <row r="12" spans="1:11" ht="18" customHeight="1" x14ac:dyDescent="0.15">
      <c r="A12" s="6" t="s">
        <v>112</v>
      </c>
      <c r="B12" s="10">
        <v>5000000</v>
      </c>
      <c r="C12" s="7">
        <v>8420313332</v>
      </c>
      <c r="D12" s="7">
        <v>8173956787</v>
      </c>
      <c r="E12" s="10">
        <f t="shared" ref="E12:E13" si="2">C12-D12</f>
        <v>246356545</v>
      </c>
      <c r="F12" s="7">
        <v>5000000</v>
      </c>
      <c r="G12" s="23">
        <f t="shared" ref="G12:G13" si="3">IFERROR(B12/F12,"-")</f>
        <v>1</v>
      </c>
      <c r="H12" s="10">
        <f t="shared" ref="H12:H13" si="4">IFERROR(ROUNDDOWN(E12*G12,0),"-")</f>
        <v>246356545</v>
      </c>
      <c r="I12" s="10" t="s">
        <v>113</v>
      </c>
      <c r="J12" s="10" t="s">
        <v>45</v>
      </c>
    </row>
    <row r="13" spans="1:11" ht="18" customHeight="1" x14ac:dyDescent="0.15">
      <c r="A13" s="6" t="s">
        <v>114</v>
      </c>
      <c r="B13" s="10">
        <v>300000</v>
      </c>
      <c r="C13" s="7">
        <v>286028397</v>
      </c>
      <c r="D13" s="7">
        <v>37304335</v>
      </c>
      <c r="E13" s="10">
        <f t="shared" si="2"/>
        <v>248724062</v>
      </c>
      <c r="F13" s="7">
        <v>1000000</v>
      </c>
      <c r="G13" s="23">
        <f t="shared" si="3"/>
        <v>0.3</v>
      </c>
      <c r="H13" s="10">
        <f t="shared" si="4"/>
        <v>74617218</v>
      </c>
      <c r="I13" s="10" t="s">
        <v>45</v>
      </c>
      <c r="J13" s="10" t="s">
        <v>45</v>
      </c>
    </row>
    <row r="14" spans="1:11" ht="18" customHeight="1" x14ac:dyDescent="0.15">
      <c r="A14" s="20" t="s">
        <v>41</v>
      </c>
      <c r="B14" s="24">
        <f>SUM(B12:B13)</f>
        <v>5300000</v>
      </c>
      <c r="C14" s="24">
        <f>SUM(C12:C13)</f>
        <v>8706341729</v>
      </c>
      <c r="D14" s="24">
        <f>SUM(D12:D13)</f>
        <v>8211261122</v>
      </c>
      <c r="E14" s="24">
        <f>SUM(E12:E13)</f>
        <v>495080607</v>
      </c>
      <c r="F14" s="24">
        <f>SUM(F12:F13)</f>
        <v>6000000</v>
      </c>
      <c r="G14" s="25"/>
      <c r="H14" s="24">
        <f>SUM(H12:H13)</f>
        <v>320973763</v>
      </c>
      <c r="I14" s="24" t="s">
        <v>45</v>
      </c>
      <c r="J14" s="24" t="s">
        <v>45</v>
      </c>
    </row>
    <row r="16" spans="1:11" ht="13.5" x14ac:dyDescent="0.15">
      <c r="A16" s="14" t="s">
        <v>115</v>
      </c>
      <c r="K16" s="15" t="s">
        <v>92</v>
      </c>
    </row>
    <row r="17" spans="1:11" ht="37.5" customHeight="1" x14ac:dyDescent="0.15">
      <c r="A17" s="16" t="s">
        <v>103</v>
      </c>
      <c r="B17" s="17" t="s">
        <v>116</v>
      </c>
      <c r="C17" s="17" t="s">
        <v>105</v>
      </c>
      <c r="D17" s="17" t="s">
        <v>106</v>
      </c>
      <c r="E17" s="17" t="s">
        <v>107</v>
      </c>
      <c r="F17" s="17" t="s">
        <v>108</v>
      </c>
      <c r="G17" s="17" t="s">
        <v>117</v>
      </c>
      <c r="H17" s="17" t="s">
        <v>110</v>
      </c>
      <c r="I17" s="17" t="s">
        <v>118</v>
      </c>
      <c r="J17" s="17" t="s">
        <v>119</v>
      </c>
      <c r="K17" s="17" t="s">
        <v>100</v>
      </c>
    </row>
    <row r="18" spans="1:11" ht="18" customHeight="1" x14ac:dyDescent="0.15">
      <c r="A18" s="9" t="s">
        <v>120</v>
      </c>
      <c r="B18" s="10">
        <v>2500000</v>
      </c>
      <c r="C18" s="10">
        <v>789740659</v>
      </c>
      <c r="D18" s="10">
        <v>130158807</v>
      </c>
      <c r="E18" s="10">
        <v>659581852</v>
      </c>
      <c r="F18" s="10">
        <v>50000000</v>
      </c>
      <c r="G18" s="23">
        <f>IFERROR(B18/F18,"-")</f>
        <v>0.05</v>
      </c>
      <c r="H18" s="10">
        <f t="shared" ref="H18:H26" si="5">IFERROR(ROUNDDOWN(E18*G18,0),"-")</f>
        <v>32979092</v>
      </c>
      <c r="I18" s="10" t="s">
        <v>45</v>
      </c>
      <c r="J18" s="10">
        <v>2500000</v>
      </c>
      <c r="K18" s="10">
        <v>2500000</v>
      </c>
    </row>
    <row r="19" spans="1:11" ht="18" customHeight="1" x14ac:dyDescent="0.15">
      <c r="A19" s="9" t="s">
        <v>121</v>
      </c>
      <c r="B19" s="10">
        <v>200000</v>
      </c>
      <c r="C19" s="10">
        <v>43256988506</v>
      </c>
      <c r="D19" s="10">
        <v>28280915269</v>
      </c>
      <c r="E19" s="10">
        <v>14976073237</v>
      </c>
      <c r="F19" s="10">
        <v>136900000</v>
      </c>
      <c r="G19" s="23">
        <f t="shared" ref="G19:G26" si="6">IFERROR(B19/F19,"-")</f>
        <v>1.4609203798392988E-3</v>
      </c>
      <c r="H19" s="10">
        <f>IFERROR(ROUNDDOWN(E19*G19,0),"-")</f>
        <v>21878850</v>
      </c>
      <c r="I19" s="10" t="s">
        <v>45</v>
      </c>
      <c r="J19" s="10">
        <v>200000</v>
      </c>
      <c r="K19" s="10">
        <v>200000</v>
      </c>
    </row>
    <row r="20" spans="1:11" ht="18" customHeight="1" x14ac:dyDescent="0.15">
      <c r="A20" s="9" t="s">
        <v>122</v>
      </c>
      <c r="B20" s="10">
        <v>90000</v>
      </c>
      <c r="C20" s="10">
        <v>376131028</v>
      </c>
      <c r="D20" s="10">
        <v>59371011</v>
      </c>
      <c r="E20" s="10">
        <v>316760017</v>
      </c>
      <c r="F20" s="10">
        <v>226331618</v>
      </c>
      <c r="G20" s="23">
        <f t="shared" si="6"/>
        <v>3.9764660720094353E-4</v>
      </c>
      <c r="H20" s="10">
        <f t="shared" si="5"/>
        <v>125958</v>
      </c>
      <c r="I20" s="10" t="s">
        <v>45</v>
      </c>
      <c r="J20" s="10">
        <v>90000</v>
      </c>
      <c r="K20" s="10">
        <v>90000</v>
      </c>
    </row>
    <row r="21" spans="1:11" ht="18" customHeight="1" x14ac:dyDescent="0.15">
      <c r="A21" s="9" t="s">
        <v>123</v>
      </c>
      <c r="B21" s="10">
        <v>430000</v>
      </c>
      <c r="C21" s="10">
        <v>1752652941</v>
      </c>
      <c r="D21" s="10">
        <v>77467683</v>
      </c>
      <c r="E21" s="10">
        <v>1675185258</v>
      </c>
      <c r="F21" s="10">
        <v>422000000</v>
      </c>
      <c r="G21" s="23">
        <f t="shared" si="6"/>
        <v>1.0189573459715639E-3</v>
      </c>
      <c r="H21" s="10">
        <f t="shared" si="5"/>
        <v>1706942</v>
      </c>
      <c r="I21" s="10" t="s">
        <v>45</v>
      </c>
      <c r="J21" s="10">
        <v>430000</v>
      </c>
      <c r="K21" s="10">
        <v>430000</v>
      </c>
    </row>
    <row r="22" spans="1:11" ht="18" customHeight="1" x14ac:dyDescent="0.15">
      <c r="A22" s="9" t="s">
        <v>124</v>
      </c>
      <c r="B22" s="10">
        <v>300000</v>
      </c>
      <c r="C22" s="10">
        <v>3191461597</v>
      </c>
      <c r="D22" s="10">
        <v>737257831</v>
      </c>
      <c r="E22" s="10">
        <v>2454203766</v>
      </c>
      <c r="F22" s="10">
        <v>412600000</v>
      </c>
      <c r="G22" s="23">
        <f t="shared" si="6"/>
        <v>7.2709646146388749E-4</v>
      </c>
      <c r="H22" s="10">
        <f t="shared" si="5"/>
        <v>1784442</v>
      </c>
      <c r="I22" s="10" t="s">
        <v>45</v>
      </c>
      <c r="J22" s="10">
        <v>300000</v>
      </c>
      <c r="K22" s="10">
        <v>300000</v>
      </c>
    </row>
    <row r="23" spans="1:11" ht="18" customHeight="1" x14ac:dyDescent="0.15">
      <c r="A23" s="9" t="s">
        <v>125</v>
      </c>
      <c r="B23" s="10">
        <v>1230000</v>
      </c>
      <c r="C23" s="10">
        <v>2548038742</v>
      </c>
      <c r="D23" s="10">
        <v>12958760</v>
      </c>
      <c r="E23" s="10">
        <v>2535079982</v>
      </c>
      <c r="F23" s="10">
        <v>1900000000</v>
      </c>
      <c r="G23" s="23">
        <f t="shared" si="6"/>
        <v>6.4736842105263162E-4</v>
      </c>
      <c r="H23" s="10">
        <f t="shared" si="5"/>
        <v>1641130</v>
      </c>
      <c r="I23" s="10" t="s">
        <v>45</v>
      </c>
      <c r="J23" s="10">
        <v>1230000</v>
      </c>
      <c r="K23" s="10">
        <v>1230000</v>
      </c>
    </row>
    <row r="24" spans="1:11" ht="18" customHeight="1" x14ac:dyDescent="0.15">
      <c r="A24" s="9" t="s">
        <v>126</v>
      </c>
      <c r="B24" s="10">
        <v>585413</v>
      </c>
      <c r="C24" s="10">
        <v>541570334</v>
      </c>
      <c r="D24" s="10">
        <v>9741162</v>
      </c>
      <c r="E24" s="10">
        <v>531829172</v>
      </c>
      <c r="F24" s="10">
        <v>464188826</v>
      </c>
      <c r="G24" s="23">
        <f t="shared" si="6"/>
        <v>1.2611527189152977E-3</v>
      </c>
      <c r="H24" s="10">
        <f t="shared" si="5"/>
        <v>670717</v>
      </c>
      <c r="I24" s="10" t="s">
        <v>113</v>
      </c>
      <c r="J24" s="10">
        <v>585413</v>
      </c>
      <c r="K24" s="10">
        <v>650968</v>
      </c>
    </row>
    <row r="25" spans="1:11" ht="18" customHeight="1" x14ac:dyDescent="0.15">
      <c r="A25" s="9" t="s">
        <v>127</v>
      </c>
      <c r="B25" s="10">
        <v>4000000</v>
      </c>
      <c r="C25" s="10">
        <v>24589199000000</v>
      </c>
      <c r="D25" s="10">
        <v>24294008000000</v>
      </c>
      <c r="E25" s="10">
        <v>295191000000</v>
      </c>
      <c r="F25" s="10">
        <v>16602000</v>
      </c>
      <c r="G25" s="23">
        <f t="shared" si="6"/>
        <v>0.24093482712926154</v>
      </c>
      <c r="H25" s="10">
        <f t="shared" si="5"/>
        <v>71121792555</v>
      </c>
      <c r="I25" s="10" t="s">
        <v>45</v>
      </c>
      <c r="J25" s="10">
        <v>4000000</v>
      </c>
      <c r="K25" s="10">
        <v>4000000</v>
      </c>
    </row>
    <row r="26" spans="1:11" ht="18" customHeight="1" x14ac:dyDescent="0.15">
      <c r="A26" s="9" t="s">
        <v>128</v>
      </c>
      <c r="B26" s="10">
        <v>28815</v>
      </c>
      <c r="C26" s="10">
        <v>1877855449</v>
      </c>
      <c r="D26" s="10">
        <v>4839190</v>
      </c>
      <c r="E26" s="10">
        <v>1873016259</v>
      </c>
      <c r="F26" s="10">
        <v>20000000</v>
      </c>
      <c r="G26" s="23">
        <f t="shared" si="6"/>
        <v>1.44075E-3</v>
      </c>
      <c r="H26" s="10">
        <f t="shared" si="5"/>
        <v>2698548</v>
      </c>
      <c r="I26" s="10" t="s">
        <v>45</v>
      </c>
      <c r="J26" s="10">
        <v>28815</v>
      </c>
      <c r="K26" s="10">
        <v>51000</v>
      </c>
    </row>
    <row r="27" spans="1:11" ht="18" customHeight="1" x14ac:dyDescent="0.15">
      <c r="A27" s="20" t="s">
        <v>41</v>
      </c>
      <c r="B27" s="26">
        <f>SUM(B18:B26)</f>
        <v>9364228</v>
      </c>
      <c r="C27" s="26">
        <f>SUM(C18:C26)</f>
        <v>24643533439256</v>
      </c>
      <c r="D27" s="26">
        <f>SUM(D18:D26)</f>
        <v>24323320709713</v>
      </c>
      <c r="E27" s="26">
        <f>SUM(E18:E26)</f>
        <v>320212729543</v>
      </c>
      <c r="F27" s="26">
        <f>SUM(F18:F26)</f>
        <v>3648622444</v>
      </c>
      <c r="G27" s="25"/>
      <c r="H27" s="24">
        <f>SUM(H18:H26)</f>
        <v>71185278234</v>
      </c>
      <c r="I27" s="24">
        <f>SUM(I18:I26)</f>
        <v>0</v>
      </c>
      <c r="J27" s="24">
        <f>SUM(J18:J26)</f>
        <v>9364228</v>
      </c>
      <c r="K27" s="24">
        <f>SUM(K18:K26)</f>
        <v>9451968</v>
      </c>
    </row>
  </sheetData>
  <phoneticPr fontId="4"/>
  <pageMargins left="0.39370078740157483" right="0.39370078740157483" top="0.39370078740157483" bottom="0.39370078740157483" header="0.19685039370078741" footer="0.19685039370078741"/>
  <pageSetup paperSize="9" scale="7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30"/>
  <sheetViews>
    <sheetView workbookViewId="0"/>
  </sheetViews>
  <sheetFormatPr defaultColWidth="8.875" defaultRowHeight="11.25" x14ac:dyDescent="0.15"/>
  <cols>
    <col min="1" max="1" width="25.625" style="5" customWidth="1"/>
    <col min="2" max="7" width="19.875" style="5" customWidth="1"/>
    <col min="8" max="16384" width="8.875" style="5"/>
  </cols>
  <sheetData>
    <row r="1" spans="1:7" ht="21" x14ac:dyDescent="0.2">
      <c r="A1" s="27" t="s">
        <v>129</v>
      </c>
    </row>
    <row r="2" spans="1:7" ht="13.5" x14ac:dyDescent="0.15">
      <c r="A2" s="1" t="s">
        <v>89</v>
      </c>
    </row>
    <row r="3" spans="1:7" ht="13.5" x14ac:dyDescent="0.15">
      <c r="A3" s="1" t="s">
        <v>90</v>
      </c>
    </row>
    <row r="5" spans="1:7" x14ac:dyDescent="0.15">
      <c r="A5" s="5" t="s">
        <v>130</v>
      </c>
      <c r="G5" s="28" t="s">
        <v>92</v>
      </c>
    </row>
    <row r="6" spans="1:7" ht="22.5" customHeight="1" x14ac:dyDescent="0.15">
      <c r="A6" s="16" t="s">
        <v>131</v>
      </c>
      <c r="B6" s="16" t="s">
        <v>132</v>
      </c>
      <c r="C6" s="16" t="s">
        <v>133</v>
      </c>
      <c r="D6" s="16" t="s">
        <v>134</v>
      </c>
      <c r="E6" s="16" t="s">
        <v>135</v>
      </c>
      <c r="F6" s="17" t="s">
        <v>136</v>
      </c>
      <c r="G6" s="17" t="s">
        <v>100</v>
      </c>
    </row>
    <row r="7" spans="1:7" ht="18" customHeight="1" x14ac:dyDescent="0.15">
      <c r="A7" s="9" t="s">
        <v>137</v>
      </c>
      <c r="B7" s="10">
        <v>3617392388</v>
      </c>
      <c r="C7" s="10" t="s">
        <v>45</v>
      </c>
      <c r="D7" s="10" t="s">
        <v>45</v>
      </c>
      <c r="E7" s="10" t="s">
        <v>45</v>
      </c>
      <c r="F7" s="10">
        <f>SUM(B7:E7)</f>
        <v>3617392388</v>
      </c>
      <c r="G7" s="10">
        <v>3617392388</v>
      </c>
    </row>
    <row r="8" spans="1:7" ht="18" customHeight="1" x14ac:dyDescent="0.15">
      <c r="A8" s="9" t="s">
        <v>138</v>
      </c>
      <c r="B8" s="10">
        <v>653180178</v>
      </c>
      <c r="C8" s="10" t="s">
        <v>45</v>
      </c>
      <c r="D8" s="10" t="s">
        <v>45</v>
      </c>
      <c r="E8" s="10" t="s">
        <v>45</v>
      </c>
      <c r="F8" s="10">
        <f t="shared" ref="F8:F18" si="0">SUM(B8:E8)</f>
        <v>653180178</v>
      </c>
      <c r="G8" s="10">
        <v>653180178</v>
      </c>
    </row>
    <row r="9" spans="1:7" ht="18" customHeight="1" x14ac:dyDescent="0.15">
      <c r="A9" s="9" t="s">
        <v>139</v>
      </c>
      <c r="B9" s="10">
        <v>378727768</v>
      </c>
      <c r="C9" s="10" t="s">
        <v>45</v>
      </c>
      <c r="D9" s="10" t="s">
        <v>45</v>
      </c>
      <c r="E9" s="10" t="s">
        <v>45</v>
      </c>
      <c r="F9" s="10">
        <f t="shared" si="0"/>
        <v>378727768</v>
      </c>
      <c r="G9" s="10">
        <v>378727768</v>
      </c>
    </row>
    <row r="10" spans="1:7" ht="18" customHeight="1" x14ac:dyDescent="0.15">
      <c r="A10" s="9" t="s">
        <v>140</v>
      </c>
      <c r="B10" s="10">
        <v>508998874</v>
      </c>
      <c r="C10" s="10" t="s">
        <v>45</v>
      </c>
      <c r="D10" s="10" t="s">
        <v>45</v>
      </c>
      <c r="E10" s="10" t="s">
        <v>45</v>
      </c>
      <c r="F10" s="10">
        <f t="shared" si="0"/>
        <v>508998874</v>
      </c>
      <c r="G10" s="10">
        <v>508998874</v>
      </c>
    </row>
    <row r="11" spans="1:7" ht="18" customHeight="1" x14ac:dyDescent="0.15">
      <c r="A11" s="9" t="s">
        <v>141</v>
      </c>
      <c r="B11" s="10">
        <v>394428461</v>
      </c>
      <c r="C11" s="10" t="s">
        <v>45</v>
      </c>
      <c r="D11" s="10" t="s">
        <v>45</v>
      </c>
      <c r="E11" s="10" t="s">
        <v>45</v>
      </c>
      <c r="F11" s="10">
        <f t="shared" si="0"/>
        <v>394428461</v>
      </c>
      <c r="G11" s="10">
        <v>394428461</v>
      </c>
    </row>
    <row r="12" spans="1:7" ht="18" customHeight="1" x14ac:dyDescent="0.15">
      <c r="A12" s="9" t="s">
        <v>142</v>
      </c>
      <c r="B12" s="10">
        <v>122073797</v>
      </c>
      <c r="C12" s="10" t="s">
        <v>45</v>
      </c>
      <c r="D12" s="10" t="s">
        <v>45</v>
      </c>
      <c r="E12" s="10" t="s">
        <v>45</v>
      </c>
      <c r="F12" s="10">
        <f t="shared" si="0"/>
        <v>122073797</v>
      </c>
      <c r="G12" s="10">
        <v>122073797</v>
      </c>
    </row>
    <row r="13" spans="1:7" ht="18" customHeight="1" x14ac:dyDescent="0.15">
      <c r="A13" s="9" t="s">
        <v>143</v>
      </c>
      <c r="B13" s="10">
        <v>8952801</v>
      </c>
      <c r="C13" s="10" t="s">
        <v>45</v>
      </c>
      <c r="D13" s="10" t="s">
        <v>45</v>
      </c>
      <c r="E13" s="10" t="s">
        <v>45</v>
      </c>
      <c r="F13" s="10">
        <f t="shared" si="0"/>
        <v>8952801</v>
      </c>
      <c r="G13" s="10">
        <v>8952801</v>
      </c>
    </row>
    <row r="14" spans="1:7" ht="18" customHeight="1" x14ac:dyDescent="0.15">
      <c r="A14" s="9" t="s">
        <v>144</v>
      </c>
      <c r="B14" s="10">
        <v>218549435</v>
      </c>
      <c r="C14" s="10" t="s">
        <v>45</v>
      </c>
      <c r="D14" s="10" t="s">
        <v>45</v>
      </c>
      <c r="E14" s="10" t="s">
        <v>45</v>
      </c>
      <c r="F14" s="10">
        <f t="shared" si="0"/>
        <v>218549435</v>
      </c>
      <c r="G14" s="10">
        <v>218549435</v>
      </c>
    </row>
    <row r="15" spans="1:7" ht="18" customHeight="1" x14ac:dyDescent="0.15">
      <c r="A15" s="9" t="s">
        <v>145</v>
      </c>
      <c r="B15" s="10">
        <v>175441836</v>
      </c>
      <c r="C15" s="10" t="s">
        <v>45</v>
      </c>
      <c r="D15" s="10" t="s">
        <v>45</v>
      </c>
      <c r="E15" s="10" t="s">
        <v>45</v>
      </c>
      <c r="F15" s="10">
        <f t="shared" si="0"/>
        <v>175441836</v>
      </c>
      <c r="G15" s="10">
        <v>175441836</v>
      </c>
    </row>
    <row r="16" spans="1:7" ht="18" customHeight="1" x14ac:dyDescent="0.15">
      <c r="A16" s="9" t="s">
        <v>146</v>
      </c>
      <c r="B16" s="10">
        <v>150000000</v>
      </c>
      <c r="C16" s="10" t="s">
        <v>45</v>
      </c>
      <c r="D16" s="10" t="s">
        <v>45</v>
      </c>
      <c r="E16" s="10" t="s">
        <v>45</v>
      </c>
      <c r="F16" s="10">
        <f t="shared" si="0"/>
        <v>150000000</v>
      </c>
      <c r="G16" s="10">
        <v>150000000</v>
      </c>
    </row>
    <row r="17" spans="1:7" ht="18" customHeight="1" x14ac:dyDescent="0.15">
      <c r="A17" s="9" t="s">
        <v>147</v>
      </c>
      <c r="B17" s="10">
        <v>4651647</v>
      </c>
      <c r="C17" s="10" t="s">
        <v>45</v>
      </c>
      <c r="D17" s="10" t="s">
        <v>45</v>
      </c>
      <c r="E17" s="10">
        <v>4348353</v>
      </c>
      <c r="F17" s="10">
        <f t="shared" si="0"/>
        <v>9000000</v>
      </c>
      <c r="G17" s="10">
        <v>9000000</v>
      </c>
    </row>
    <row r="18" spans="1:7" ht="18" customHeight="1" x14ac:dyDescent="0.15">
      <c r="A18" s="9" t="s">
        <v>148</v>
      </c>
      <c r="B18" s="10">
        <v>15687832</v>
      </c>
      <c r="C18" s="10" t="s">
        <v>45</v>
      </c>
      <c r="D18" s="10" t="s">
        <v>45</v>
      </c>
      <c r="E18" s="10">
        <v>3927168</v>
      </c>
      <c r="F18" s="10">
        <f t="shared" si="0"/>
        <v>19615000</v>
      </c>
      <c r="G18" s="10">
        <v>19615000</v>
      </c>
    </row>
    <row r="19" spans="1:7" ht="18" customHeight="1" x14ac:dyDescent="0.15">
      <c r="A19" s="20" t="s">
        <v>41</v>
      </c>
      <c r="B19" s="24">
        <f t="shared" ref="B19:G19" si="1">SUM(B7:B18)</f>
        <v>6248085017</v>
      </c>
      <c r="C19" s="24" t="s">
        <v>45</v>
      </c>
      <c r="D19" s="24" t="s">
        <v>45</v>
      </c>
      <c r="E19" s="24">
        <f t="shared" si="1"/>
        <v>8275521</v>
      </c>
      <c r="F19" s="24">
        <f>SUM(F7:F18)</f>
        <v>6256360538</v>
      </c>
      <c r="G19" s="24">
        <f t="shared" si="1"/>
        <v>6256360538</v>
      </c>
    </row>
    <row r="21" spans="1:7" x14ac:dyDescent="0.15">
      <c r="A21" s="5" t="s">
        <v>149</v>
      </c>
      <c r="G21" s="28" t="s">
        <v>92</v>
      </c>
    </row>
    <row r="22" spans="1:7" ht="22.5" customHeight="1" x14ac:dyDescent="0.15">
      <c r="A22" s="16" t="s">
        <v>131</v>
      </c>
      <c r="B22" s="16" t="s">
        <v>132</v>
      </c>
      <c r="C22" s="16" t="s">
        <v>133</v>
      </c>
      <c r="D22" s="16" t="s">
        <v>134</v>
      </c>
      <c r="E22" s="16" t="s">
        <v>135</v>
      </c>
      <c r="F22" s="17" t="s">
        <v>136</v>
      </c>
      <c r="G22" s="17" t="s">
        <v>100</v>
      </c>
    </row>
    <row r="23" spans="1:7" ht="18" customHeight="1" x14ac:dyDescent="0.15">
      <c r="A23" s="9" t="s">
        <v>150</v>
      </c>
      <c r="B23" s="10">
        <v>4760000</v>
      </c>
      <c r="C23" s="10" t="s">
        <v>45</v>
      </c>
      <c r="D23" s="10" t="s">
        <v>45</v>
      </c>
      <c r="E23" s="10">
        <v>240000</v>
      </c>
      <c r="F23" s="10">
        <f t="shared" ref="F23:F24" si="2">SUM(B23:E23)</f>
        <v>5000000</v>
      </c>
      <c r="G23" s="10">
        <v>5000000</v>
      </c>
    </row>
    <row r="24" spans="1:7" ht="18" customHeight="1" x14ac:dyDescent="0.15">
      <c r="A24" s="9" t="s">
        <v>151</v>
      </c>
      <c r="B24" s="10">
        <v>398699550</v>
      </c>
      <c r="C24" s="10" t="s">
        <v>45</v>
      </c>
      <c r="D24" s="10" t="s">
        <v>45</v>
      </c>
      <c r="E24" s="10">
        <v>0</v>
      </c>
      <c r="F24" s="10">
        <f t="shared" si="2"/>
        <v>398699550</v>
      </c>
      <c r="G24" s="10">
        <v>398699550</v>
      </c>
    </row>
    <row r="25" spans="1:7" ht="18" customHeight="1" x14ac:dyDescent="0.15">
      <c r="A25" s="20" t="s">
        <v>41</v>
      </c>
      <c r="B25" s="24">
        <f t="shared" ref="B25:G25" si="3">SUM(B23:B24)</f>
        <v>403459550</v>
      </c>
      <c r="C25" s="24" t="s">
        <v>45</v>
      </c>
      <c r="D25" s="24" t="s">
        <v>45</v>
      </c>
      <c r="E25" s="24">
        <f t="shared" si="3"/>
        <v>240000</v>
      </c>
      <c r="F25" s="24">
        <f>SUM(F23:F24)</f>
        <v>403699550</v>
      </c>
      <c r="G25" s="24">
        <f t="shared" si="3"/>
        <v>403699550</v>
      </c>
    </row>
    <row r="27" spans="1:7" x14ac:dyDescent="0.15">
      <c r="A27" s="5" t="s">
        <v>152</v>
      </c>
      <c r="G27" s="28" t="s">
        <v>92</v>
      </c>
    </row>
    <row r="28" spans="1:7" ht="22.5" x14ac:dyDescent="0.15">
      <c r="A28" s="16" t="s">
        <v>131</v>
      </c>
      <c r="B28" s="16" t="s">
        <v>132</v>
      </c>
      <c r="C28" s="16" t="s">
        <v>133</v>
      </c>
      <c r="D28" s="16" t="s">
        <v>134</v>
      </c>
      <c r="E28" s="16" t="s">
        <v>135</v>
      </c>
      <c r="F28" s="17" t="s">
        <v>136</v>
      </c>
      <c r="G28" s="17" t="s">
        <v>100</v>
      </c>
    </row>
    <row r="29" spans="1:7" ht="18" customHeight="1" x14ac:dyDescent="0.15">
      <c r="A29" s="9" t="s">
        <v>153</v>
      </c>
      <c r="B29" s="10">
        <v>647813798</v>
      </c>
      <c r="C29" s="10" t="s">
        <v>45</v>
      </c>
      <c r="D29" s="10" t="s">
        <v>45</v>
      </c>
      <c r="E29" s="10" t="s">
        <v>45</v>
      </c>
      <c r="F29" s="10">
        <f>SUM(B29:E29)</f>
        <v>647813798</v>
      </c>
      <c r="G29" s="10">
        <v>647813798</v>
      </c>
    </row>
    <row r="30" spans="1:7" ht="18" customHeight="1" x14ac:dyDescent="0.15">
      <c r="A30" s="20" t="s">
        <v>41</v>
      </c>
      <c r="B30" s="24">
        <f>SUM(B29)</f>
        <v>647813798</v>
      </c>
      <c r="C30" s="24" t="s">
        <v>45</v>
      </c>
      <c r="D30" s="24" t="s">
        <v>45</v>
      </c>
      <c r="E30" s="24" t="s">
        <v>45</v>
      </c>
      <c r="F30" s="24">
        <f>SUM(F29)</f>
        <v>647813798</v>
      </c>
      <c r="G30" s="24">
        <f t="shared" ref="G30" si="4">SUM(G29)</f>
        <v>647813798</v>
      </c>
    </row>
  </sheetData>
  <phoneticPr fontId="4"/>
  <pageMargins left="0.39370078740157483" right="0.39370078740157483" top="0.39370078740157483" bottom="0.39370078740157483" header="0.19685039370078741" footer="0.19685039370078741"/>
  <pageSetup paperSize="9" scale="9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26"/>
  <sheetViews>
    <sheetView workbookViewId="0">
      <selection activeCell="E12" sqref="E12"/>
    </sheetView>
  </sheetViews>
  <sheetFormatPr defaultColWidth="8.875" defaultRowHeight="11.25" x14ac:dyDescent="0.15"/>
  <cols>
    <col min="1" max="1" width="30.875" style="5" customWidth="1"/>
    <col min="2" max="3" width="19.875" style="5" customWidth="1"/>
    <col min="4" max="16384" width="8.875" style="5"/>
  </cols>
  <sheetData>
    <row r="1" spans="1:4" ht="21" x14ac:dyDescent="0.2">
      <c r="A1" s="27" t="s">
        <v>154</v>
      </c>
    </row>
    <row r="2" spans="1:4" ht="13.5" x14ac:dyDescent="0.15">
      <c r="A2" s="1" t="s">
        <v>89</v>
      </c>
    </row>
    <row r="3" spans="1:4" ht="13.5" x14ac:dyDescent="0.15">
      <c r="A3" s="1" t="s">
        <v>90</v>
      </c>
    </row>
    <row r="4" spans="1:4" x14ac:dyDescent="0.15">
      <c r="C4" s="28" t="s">
        <v>92</v>
      </c>
    </row>
    <row r="5" spans="1:4" ht="22.5" customHeight="1" x14ac:dyDescent="0.15">
      <c r="A5" s="16" t="s">
        <v>155</v>
      </c>
      <c r="B5" s="16" t="s">
        <v>156</v>
      </c>
      <c r="C5" s="16" t="s">
        <v>157</v>
      </c>
    </row>
    <row r="6" spans="1:4" ht="18" customHeight="1" x14ac:dyDescent="0.15">
      <c r="A6" s="9" t="s">
        <v>158</v>
      </c>
      <c r="B6" s="10"/>
      <c r="C6" s="10"/>
    </row>
    <row r="7" spans="1:4" ht="18" customHeight="1" x14ac:dyDescent="0.15">
      <c r="A7" s="29" t="s">
        <v>159</v>
      </c>
      <c r="B7" s="24">
        <f>SUM(B8:B19)</f>
        <v>283438471</v>
      </c>
      <c r="C7" s="24">
        <f>SUM(C8:C19)</f>
        <v>21153011.750499781</v>
      </c>
    </row>
    <row r="8" spans="1:4" ht="18" customHeight="1" x14ac:dyDescent="0.15">
      <c r="A8" s="6" t="s">
        <v>160</v>
      </c>
      <c r="B8" s="7">
        <v>12041105</v>
      </c>
      <c r="C8" s="7">
        <v>933835.08583753207</v>
      </c>
    </row>
    <row r="9" spans="1:4" ht="18" customHeight="1" x14ac:dyDescent="0.15">
      <c r="A9" s="6" t="s">
        <v>161</v>
      </c>
      <c r="B9" s="7">
        <v>606738</v>
      </c>
      <c r="C9" s="7">
        <v>50728.397917422226</v>
      </c>
    </row>
    <row r="10" spans="1:4" ht="18" customHeight="1" x14ac:dyDescent="0.15">
      <c r="A10" s="6" t="s">
        <v>162</v>
      </c>
      <c r="B10" s="7">
        <v>17277311</v>
      </c>
      <c r="C10" s="7">
        <v>1490937.447304145</v>
      </c>
    </row>
    <row r="11" spans="1:4" ht="18" customHeight="1" x14ac:dyDescent="0.15">
      <c r="A11" s="6" t="s">
        <v>163</v>
      </c>
      <c r="B11" s="7">
        <v>889464</v>
      </c>
      <c r="C11" s="7">
        <v>80498.176967864521</v>
      </c>
    </row>
    <row r="12" spans="1:4" ht="18" customHeight="1" x14ac:dyDescent="0.15">
      <c r="A12" s="6" t="s">
        <v>164</v>
      </c>
      <c r="B12" s="7">
        <v>2472091</v>
      </c>
      <c r="C12" s="7">
        <v>245029.15143990496</v>
      </c>
    </row>
    <row r="13" spans="1:4" ht="18" customHeight="1" x14ac:dyDescent="0.15">
      <c r="A13" s="6" t="s">
        <v>165</v>
      </c>
      <c r="B13" s="7">
        <v>5087100</v>
      </c>
      <c r="C13" s="7">
        <v>1022013.8154659738</v>
      </c>
    </row>
    <row r="14" spans="1:4" ht="18" customHeight="1" x14ac:dyDescent="0.15">
      <c r="A14" s="6" t="s">
        <v>166</v>
      </c>
      <c r="B14" s="7">
        <v>7500</v>
      </c>
      <c r="C14" s="7" t="s">
        <v>45</v>
      </c>
    </row>
    <row r="15" spans="1:4" s="30" customFormat="1" ht="18" customHeight="1" x14ac:dyDescent="0.15">
      <c r="A15" s="6" t="s">
        <v>167</v>
      </c>
      <c r="B15" s="7">
        <v>230444621</v>
      </c>
      <c r="C15" s="7">
        <v>14057845</v>
      </c>
      <c r="D15" s="5"/>
    </row>
    <row r="16" spans="1:4" ht="18" customHeight="1" x14ac:dyDescent="0.15">
      <c r="A16" s="6" t="s">
        <v>168</v>
      </c>
      <c r="B16" s="7">
        <v>3926797</v>
      </c>
      <c r="C16" s="7">
        <v>178771</v>
      </c>
    </row>
    <row r="17" spans="1:3" ht="18" customHeight="1" x14ac:dyDescent="0.15">
      <c r="A17" s="6" t="s">
        <v>169</v>
      </c>
      <c r="B17" s="7">
        <v>805019</v>
      </c>
      <c r="C17" s="7">
        <v>41830.165627824208</v>
      </c>
    </row>
    <row r="18" spans="1:3" ht="18" customHeight="1" x14ac:dyDescent="0.15">
      <c r="A18" s="6" t="s">
        <v>170</v>
      </c>
      <c r="B18" s="7">
        <v>7507964</v>
      </c>
      <c r="C18" s="7">
        <v>2787857.7978656907</v>
      </c>
    </row>
    <row r="19" spans="1:3" ht="18" customHeight="1" x14ac:dyDescent="0.15">
      <c r="A19" s="6" t="s">
        <v>171</v>
      </c>
      <c r="B19" s="7">
        <v>2372761</v>
      </c>
      <c r="C19" s="7">
        <v>263665.71207341854</v>
      </c>
    </row>
    <row r="20" spans="1:3" ht="18" customHeight="1" x14ac:dyDescent="0.15">
      <c r="A20" s="29" t="s">
        <v>172</v>
      </c>
      <c r="B20" s="24">
        <f>SUM(B21:B25)</f>
        <v>191184031</v>
      </c>
      <c r="C20" s="24">
        <f>SUM(C21:C25)</f>
        <v>7075433.3002390089</v>
      </c>
    </row>
    <row r="21" spans="1:3" ht="18" customHeight="1" x14ac:dyDescent="0.15">
      <c r="A21" s="6" t="s">
        <v>173</v>
      </c>
      <c r="B21" s="7">
        <v>1260310</v>
      </c>
      <c r="C21" s="7">
        <v>75769.723024889012</v>
      </c>
    </row>
    <row r="22" spans="1:3" ht="18" customHeight="1" x14ac:dyDescent="0.15">
      <c r="A22" s="6" t="s">
        <v>174</v>
      </c>
      <c r="B22" s="7">
        <v>6004</v>
      </c>
      <c r="C22" s="7" t="s">
        <v>45</v>
      </c>
    </row>
    <row r="23" spans="1:3" ht="18" customHeight="1" x14ac:dyDescent="0.15">
      <c r="A23" s="6" t="s">
        <v>175</v>
      </c>
      <c r="B23" s="7">
        <v>124000</v>
      </c>
      <c r="C23" s="7">
        <v>33129.82979252081</v>
      </c>
    </row>
    <row r="24" spans="1:3" ht="18" customHeight="1" x14ac:dyDescent="0.15">
      <c r="A24" s="6" t="s">
        <v>176</v>
      </c>
      <c r="B24" s="7">
        <v>187370755</v>
      </c>
      <c r="C24" s="7">
        <v>6748843.1894918401</v>
      </c>
    </row>
    <row r="25" spans="1:3" ht="18" customHeight="1" x14ac:dyDescent="0.15">
      <c r="A25" s="6" t="s">
        <v>177</v>
      </c>
      <c r="B25" s="7">
        <v>2422962</v>
      </c>
      <c r="C25" s="7">
        <v>217690.55792975915</v>
      </c>
    </row>
    <row r="26" spans="1:3" ht="18" customHeight="1" x14ac:dyDescent="0.15">
      <c r="A26" s="20" t="s">
        <v>41</v>
      </c>
      <c r="B26" s="31">
        <f>B7+B20</f>
        <v>474622502</v>
      </c>
      <c r="C26" s="31">
        <f>C7+C20</f>
        <v>28228445.050738789</v>
      </c>
    </row>
  </sheetData>
  <phoneticPr fontId="4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34"/>
  <sheetViews>
    <sheetView workbookViewId="0">
      <selection activeCell="B30" sqref="B30"/>
    </sheetView>
  </sheetViews>
  <sheetFormatPr defaultColWidth="8.875" defaultRowHeight="11.25" x14ac:dyDescent="0.15"/>
  <cols>
    <col min="1" max="1" width="30.875" style="5" customWidth="1"/>
    <col min="2" max="3" width="19.875" style="5" customWidth="1"/>
    <col min="4" max="16384" width="8.875" style="5"/>
  </cols>
  <sheetData>
    <row r="1" spans="1:4" ht="21" x14ac:dyDescent="0.2">
      <c r="A1" s="27" t="s">
        <v>178</v>
      </c>
    </row>
    <row r="2" spans="1:4" ht="13.5" x14ac:dyDescent="0.15">
      <c r="A2" s="1" t="s">
        <v>89</v>
      </c>
    </row>
    <row r="3" spans="1:4" ht="13.5" x14ac:dyDescent="0.15">
      <c r="A3" s="1" t="s">
        <v>90</v>
      </c>
    </row>
    <row r="4" spans="1:4" x14ac:dyDescent="0.15">
      <c r="C4" s="28" t="s">
        <v>92</v>
      </c>
    </row>
    <row r="5" spans="1:4" ht="22.5" customHeight="1" x14ac:dyDescent="0.15">
      <c r="A5" s="16" t="s">
        <v>155</v>
      </c>
      <c r="B5" s="16" t="s">
        <v>156</v>
      </c>
      <c r="C5" s="16" t="s">
        <v>157</v>
      </c>
    </row>
    <row r="6" spans="1:4" ht="18" customHeight="1" x14ac:dyDescent="0.15">
      <c r="A6" s="32" t="s">
        <v>158</v>
      </c>
      <c r="B6" s="10"/>
      <c r="C6" s="10"/>
    </row>
    <row r="7" spans="1:4" ht="18" customHeight="1" x14ac:dyDescent="0.15">
      <c r="A7" s="33" t="s">
        <v>179</v>
      </c>
      <c r="B7" s="24">
        <f>SUM(B8:B18)</f>
        <v>99370945</v>
      </c>
      <c r="C7" s="24">
        <f>SUM(C8:C18)</f>
        <v>9459368.0981982201</v>
      </c>
    </row>
    <row r="8" spans="1:4" ht="18" customHeight="1" x14ac:dyDescent="0.15">
      <c r="A8" s="34" t="s">
        <v>180</v>
      </c>
      <c r="B8" s="7">
        <v>21050120</v>
      </c>
      <c r="C8" s="7">
        <v>1632519.6580455324</v>
      </c>
      <c r="D8" s="35"/>
    </row>
    <row r="9" spans="1:4" ht="18" customHeight="1" x14ac:dyDescent="0.15">
      <c r="A9" s="34" t="s">
        <v>181</v>
      </c>
      <c r="B9" s="7">
        <v>486200</v>
      </c>
      <c r="C9" s="7">
        <v>40650.407700606665</v>
      </c>
      <c r="D9" s="35"/>
    </row>
    <row r="10" spans="1:4" ht="18" customHeight="1" x14ac:dyDescent="0.15">
      <c r="A10" s="34" t="s">
        <v>182</v>
      </c>
      <c r="B10" s="36">
        <v>2223880</v>
      </c>
      <c r="C10" s="7">
        <v>191908.68129367713</v>
      </c>
      <c r="D10" s="35"/>
    </row>
    <row r="11" spans="1:4" ht="18" customHeight="1" x14ac:dyDescent="0.15">
      <c r="A11" s="34" t="s">
        <v>183</v>
      </c>
      <c r="B11" s="7">
        <v>1253100</v>
      </c>
      <c r="C11" s="7">
        <v>113407.92382651915</v>
      </c>
      <c r="D11" s="35"/>
    </row>
    <row r="12" spans="1:4" ht="18" customHeight="1" x14ac:dyDescent="0.15">
      <c r="A12" s="34" t="s">
        <v>184</v>
      </c>
      <c r="B12" s="7">
        <v>4722854</v>
      </c>
      <c r="C12" s="7">
        <v>468120.67516712006</v>
      </c>
      <c r="D12" s="35"/>
    </row>
    <row r="13" spans="1:4" ht="18" customHeight="1" x14ac:dyDescent="0.15">
      <c r="A13" s="34" t="s">
        <v>185</v>
      </c>
      <c r="B13" s="7">
        <v>6000</v>
      </c>
      <c r="C13" s="7">
        <v>1205</v>
      </c>
      <c r="D13" s="35"/>
    </row>
    <row r="14" spans="1:4" ht="18" customHeight="1" x14ac:dyDescent="0.15">
      <c r="A14" s="34" t="s">
        <v>186</v>
      </c>
      <c r="B14" s="7">
        <v>25000</v>
      </c>
      <c r="C14" s="7" t="s">
        <v>45</v>
      </c>
      <c r="D14" s="35"/>
    </row>
    <row r="15" spans="1:4" ht="18" customHeight="1" x14ac:dyDescent="0.15">
      <c r="A15" s="34" t="s">
        <v>167</v>
      </c>
      <c r="B15" s="7">
        <v>58705403</v>
      </c>
      <c r="C15" s="7">
        <v>3566079</v>
      </c>
      <c r="D15" s="35"/>
    </row>
    <row r="16" spans="1:4" ht="18" customHeight="1" x14ac:dyDescent="0.15">
      <c r="A16" s="34" t="s">
        <v>187</v>
      </c>
      <c r="B16" s="7">
        <v>158616</v>
      </c>
      <c r="C16" s="7">
        <v>7223</v>
      </c>
      <c r="D16" s="35"/>
    </row>
    <row r="17" spans="1:4" ht="18" customHeight="1" x14ac:dyDescent="0.15">
      <c r="A17" s="34" t="s">
        <v>170</v>
      </c>
      <c r="B17" s="7">
        <v>8627385</v>
      </c>
      <c r="C17" s="7">
        <v>3203521.2938473723</v>
      </c>
      <c r="D17" s="35"/>
    </row>
    <row r="18" spans="1:4" ht="18" customHeight="1" x14ac:dyDescent="0.15">
      <c r="A18" s="34" t="s">
        <v>188</v>
      </c>
      <c r="B18" s="7">
        <v>2112387</v>
      </c>
      <c r="C18" s="7">
        <v>234732.4583173916</v>
      </c>
      <c r="D18" s="35"/>
    </row>
    <row r="19" spans="1:4" ht="18" customHeight="1" x14ac:dyDescent="0.15">
      <c r="A19" s="33" t="s">
        <v>189</v>
      </c>
      <c r="B19" s="24">
        <f>SUM(B20:B33)</f>
        <v>304871655</v>
      </c>
      <c r="C19" s="24">
        <f>SUM(C20:C33)</f>
        <v>21817688.612965636</v>
      </c>
    </row>
    <row r="20" spans="1:4" ht="18" customHeight="1" x14ac:dyDescent="0.15">
      <c r="A20" s="34" t="s">
        <v>190</v>
      </c>
      <c r="B20" s="7">
        <v>633250</v>
      </c>
      <c r="C20" s="7">
        <v>38070.932632059543</v>
      </c>
      <c r="D20" s="35"/>
    </row>
    <row r="21" spans="1:4" ht="18" customHeight="1" x14ac:dyDescent="0.15">
      <c r="A21" s="34" t="s">
        <v>191</v>
      </c>
      <c r="B21" s="7">
        <v>114270</v>
      </c>
      <c r="C21" s="7" t="s">
        <v>45</v>
      </c>
      <c r="D21" s="35"/>
    </row>
    <row r="22" spans="1:4" ht="18.75" customHeight="1" x14ac:dyDescent="0.15">
      <c r="A22" s="34" t="s">
        <v>192</v>
      </c>
      <c r="B22" s="7">
        <v>174618</v>
      </c>
      <c r="C22" s="7" t="s">
        <v>45</v>
      </c>
      <c r="D22" s="35"/>
    </row>
    <row r="23" spans="1:4" ht="18.75" customHeight="1" x14ac:dyDescent="0.15">
      <c r="A23" s="34" t="s">
        <v>193</v>
      </c>
      <c r="B23" s="7">
        <v>49560</v>
      </c>
      <c r="C23" s="7" t="s">
        <v>45</v>
      </c>
      <c r="D23" s="35"/>
    </row>
    <row r="24" spans="1:4" ht="18.75" customHeight="1" x14ac:dyDescent="0.15">
      <c r="A24" s="34" t="s">
        <v>194</v>
      </c>
      <c r="B24" s="7">
        <v>48000</v>
      </c>
      <c r="C24" s="7" t="s">
        <v>45</v>
      </c>
      <c r="D24" s="35"/>
    </row>
    <row r="25" spans="1:4" ht="18.75" customHeight="1" x14ac:dyDescent="0.15">
      <c r="A25" s="34" t="s">
        <v>195</v>
      </c>
      <c r="B25" s="7">
        <v>2000</v>
      </c>
      <c r="C25" s="7">
        <v>534.35209342775499</v>
      </c>
      <c r="D25" s="35"/>
    </row>
    <row r="26" spans="1:4" ht="18.75" customHeight="1" x14ac:dyDescent="0.15">
      <c r="A26" s="34" t="s">
        <v>196</v>
      </c>
      <c r="B26" s="7">
        <v>10560</v>
      </c>
      <c r="C26" s="7">
        <v>4928</v>
      </c>
      <c r="D26" s="35"/>
    </row>
    <row r="27" spans="1:4" ht="18.75" customHeight="1" x14ac:dyDescent="0.15">
      <c r="A27" s="34" t="s">
        <v>197</v>
      </c>
      <c r="B27" s="7">
        <v>3337950</v>
      </c>
      <c r="C27" s="7">
        <v>120228.48028959635</v>
      </c>
      <c r="D27" s="35"/>
    </row>
    <row r="28" spans="1:4" ht="18.75" customHeight="1" x14ac:dyDescent="0.15">
      <c r="A28" s="34" t="s">
        <v>198</v>
      </c>
      <c r="B28" s="7">
        <v>4099841</v>
      </c>
      <c r="C28" s="7">
        <v>213034.75828240628</v>
      </c>
      <c r="D28" s="35"/>
    </row>
    <row r="29" spans="1:4" s="30" customFormat="1" ht="18.75" customHeight="1" x14ac:dyDescent="0.15">
      <c r="A29" s="34" t="s">
        <v>199</v>
      </c>
      <c r="B29" s="7">
        <v>139512</v>
      </c>
      <c r="C29" s="7" t="s">
        <v>45</v>
      </c>
      <c r="D29" s="35"/>
    </row>
    <row r="30" spans="1:4" ht="18" customHeight="1" x14ac:dyDescent="0.15">
      <c r="A30" s="34" t="s">
        <v>197</v>
      </c>
      <c r="B30" s="7">
        <v>1110</v>
      </c>
      <c r="C30" s="7" t="s">
        <v>45</v>
      </c>
      <c r="D30" s="35"/>
    </row>
    <row r="31" spans="1:4" ht="18" customHeight="1" x14ac:dyDescent="0.15">
      <c r="A31" s="34" t="s">
        <v>177</v>
      </c>
      <c r="B31" s="7">
        <v>171152438</v>
      </c>
      <c r="C31" s="7">
        <v>15377158.089668147</v>
      </c>
      <c r="D31" s="35"/>
    </row>
    <row r="32" spans="1:4" ht="18" customHeight="1" x14ac:dyDescent="0.15">
      <c r="A32" s="32" t="s">
        <v>200</v>
      </c>
      <c r="B32" s="7">
        <v>10000</v>
      </c>
      <c r="C32" s="7" t="s">
        <v>45</v>
      </c>
      <c r="D32" s="35"/>
    </row>
    <row r="33" spans="1:3" ht="18" customHeight="1" x14ac:dyDescent="0.15">
      <c r="A33" s="32" t="s">
        <v>201</v>
      </c>
      <c r="B33" s="7">
        <v>125098546</v>
      </c>
      <c r="C33" s="10">
        <v>6063734</v>
      </c>
    </row>
    <row r="34" spans="1:3" ht="18" customHeight="1" x14ac:dyDescent="0.15">
      <c r="A34" s="37" t="s">
        <v>41</v>
      </c>
      <c r="B34" s="31">
        <f>B7+B19</f>
        <v>404242600</v>
      </c>
      <c r="C34" s="31">
        <f>C7+C19</f>
        <v>31277056.711163856</v>
      </c>
    </row>
  </sheetData>
  <phoneticPr fontId="4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73"/>
  <sheetViews>
    <sheetView zoomScale="90" zoomScaleNormal="90" workbookViewId="0">
      <selection sqref="A1:K1"/>
    </sheetView>
  </sheetViews>
  <sheetFormatPr defaultColWidth="8.875" defaultRowHeight="11.25" x14ac:dyDescent="0.15"/>
  <cols>
    <col min="1" max="1" width="20.875" style="39" customWidth="1"/>
    <col min="2" max="2" width="14.875" style="39" customWidth="1"/>
    <col min="3" max="3" width="16.875" style="39" customWidth="1"/>
    <col min="4" max="11" width="14.875" style="39" customWidth="1"/>
    <col min="12" max="16384" width="8.875" style="39"/>
  </cols>
  <sheetData>
    <row r="1" spans="1:11" ht="21" x14ac:dyDescent="0.15">
      <c r="A1" s="38" t="s">
        <v>202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13.5" x14ac:dyDescent="0.15">
      <c r="A2" s="40" t="s">
        <v>50</v>
      </c>
      <c r="B2" s="40"/>
      <c r="C2" s="40"/>
      <c r="D2" s="40"/>
      <c r="E2" s="40"/>
      <c r="F2" s="40"/>
      <c r="G2" s="40"/>
      <c r="H2" s="40"/>
      <c r="I2" s="40"/>
      <c r="J2" s="40"/>
      <c r="K2" s="41" t="s">
        <v>90</v>
      </c>
    </row>
    <row r="3" spans="1:11" ht="13.5" x14ac:dyDescent="0.15">
      <c r="A3" s="40" t="s">
        <v>203</v>
      </c>
      <c r="B3" s="40"/>
      <c r="C3" s="40"/>
      <c r="D3" s="40"/>
      <c r="E3" s="40"/>
      <c r="F3" s="40"/>
      <c r="G3" s="40"/>
      <c r="H3" s="40"/>
      <c r="I3" s="40"/>
      <c r="J3" s="40"/>
      <c r="K3" s="42" t="s">
        <v>48</v>
      </c>
    </row>
    <row r="4" spans="1:11" ht="22.5" customHeight="1" x14ac:dyDescent="0.15">
      <c r="A4" s="43" t="s">
        <v>131</v>
      </c>
      <c r="B4" s="44" t="s">
        <v>204</v>
      </c>
      <c r="C4" s="45"/>
      <c r="D4" s="43" t="s">
        <v>205</v>
      </c>
      <c r="E4" s="46" t="s">
        <v>206</v>
      </c>
      <c r="F4" s="43" t="s">
        <v>207</v>
      </c>
      <c r="G4" s="46" t="s">
        <v>208</v>
      </c>
      <c r="H4" s="47" t="s">
        <v>209</v>
      </c>
      <c r="I4" s="48"/>
      <c r="J4" s="49"/>
      <c r="K4" s="43" t="s">
        <v>135</v>
      </c>
    </row>
    <row r="5" spans="1:11" ht="22.5" customHeight="1" x14ac:dyDescent="0.15">
      <c r="A5" s="43"/>
      <c r="B5" s="43"/>
      <c r="C5" s="50" t="s">
        <v>210</v>
      </c>
      <c r="D5" s="43"/>
      <c r="E5" s="43"/>
      <c r="F5" s="43"/>
      <c r="G5" s="43"/>
      <c r="H5" s="43"/>
      <c r="I5" s="51" t="s">
        <v>211</v>
      </c>
      <c r="J5" s="51" t="s">
        <v>212</v>
      </c>
      <c r="K5" s="43"/>
    </row>
    <row r="6" spans="1:11" ht="22.5" customHeight="1" x14ac:dyDescent="0.15">
      <c r="A6" s="52" t="s">
        <v>213</v>
      </c>
      <c r="B6" s="53"/>
      <c r="C6" s="54"/>
      <c r="D6" s="53"/>
      <c r="E6" s="53"/>
      <c r="F6" s="53"/>
      <c r="G6" s="53"/>
      <c r="H6" s="53"/>
      <c r="I6" s="53"/>
      <c r="J6" s="53"/>
      <c r="K6" s="53"/>
    </row>
    <row r="7" spans="1:11" ht="22.5" customHeight="1" x14ac:dyDescent="0.15">
      <c r="A7" s="52" t="s">
        <v>214</v>
      </c>
      <c r="B7" s="53">
        <v>121451006</v>
      </c>
      <c r="C7" s="54">
        <v>11623911</v>
      </c>
      <c r="D7" s="53">
        <v>99751006</v>
      </c>
      <c r="E7" s="53" t="s">
        <v>45</v>
      </c>
      <c r="F7" s="53">
        <v>21700000</v>
      </c>
      <c r="G7" s="53" t="s">
        <v>45</v>
      </c>
      <c r="H7" s="53" t="s">
        <v>45</v>
      </c>
      <c r="I7" s="53"/>
      <c r="J7" s="53"/>
      <c r="K7" s="53" t="s">
        <v>45</v>
      </c>
    </row>
    <row r="8" spans="1:11" ht="22.5" customHeight="1" x14ac:dyDescent="0.15">
      <c r="A8" s="52" t="s">
        <v>215</v>
      </c>
      <c r="B8" s="53" t="s">
        <v>45</v>
      </c>
      <c r="C8" s="54" t="s">
        <v>216</v>
      </c>
      <c r="D8" s="53" t="s">
        <v>45</v>
      </c>
      <c r="E8" s="53" t="s">
        <v>45</v>
      </c>
      <c r="F8" s="53" t="s">
        <v>45</v>
      </c>
      <c r="G8" s="53" t="s">
        <v>216</v>
      </c>
      <c r="H8" s="53" t="s">
        <v>45</v>
      </c>
      <c r="I8" s="53"/>
      <c r="J8" s="53"/>
      <c r="K8" s="53" t="s">
        <v>45</v>
      </c>
    </row>
    <row r="9" spans="1:11" ht="22.5" customHeight="1" x14ac:dyDescent="0.15">
      <c r="A9" s="52" t="s">
        <v>217</v>
      </c>
      <c r="B9" s="53">
        <v>35150659</v>
      </c>
      <c r="C9" s="54">
        <v>4057872</v>
      </c>
      <c r="D9" s="53">
        <v>35150659</v>
      </c>
      <c r="E9" s="53"/>
      <c r="F9" s="53"/>
      <c r="G9" s="53"/>
      <c r="H9" s="53"/>
      <c r="I9" s="53"/>
      <c r="J9" s="53"/>
      <c r="K9" s="53" t="s">
        <v>45</v>
      </c>
    </row>
    <row r="10" spans="1:11" ht="22.5" customHeight="1" x14ac:dyDescent="0.15">
      <c r="A10" s="52" t="s">
        <v>218</v>
      </c>
      <c r="B10" s="53">
        <v>3461794430</v>
      </c>
      <c r="C10" s="54">
        <v>205197690</v>
      </c>
      <c r="D10" s="53">
        <v>2288436470</v>
      </c>
      <c r="E10" s="53">
        <v>803601385</v>
      </c>
      <c r="F10" s="53">
        <v>128370482</v>
      </c>
      <c r="G10" s="53" t="s">
        <v>45</v>
      </c>
      <c r="H10" s="53" t="s">
        <v>216</v>
      </c>
      <c r="I10" s="53"/>
      <c r="J10" s="53"/>
      <c r="K10" s="53">
        <v>241386093</v>
      </c>
    </row>
    <row r="11" spans="1:11" ht="22.5" customHeight="1" x14ac:dyDescent="0.15">
      <c r="A11" s="52" t="s">
        <v>219</v>
      </c>
      <c r="B11" s="53">
        <v>5067406645</v>
      </c>
      <c r="C11" s="54">
        <v>890236714</v>
      </c>
      <c r="D11" s="53" t="s">
        <v>216</v>
      </c>
      <c r="E11" s="53">
        <v>715750131</v>
      </c>
      <c r="F11" s="53">
        <v>2852169774</v>
      </c>
      <c r="G11" s="53">
        <v>476449000</v>
      </c>
      <c r="H11" s="53" t="s">
        <v>45</v>
      </c>
      <c r="I11" s="53"/>
      <c r="J11" s="53"/>
      <c r="K11" s="53">
        <v>1023037740</v>
      </c>
    </row>
    <row r="12" spans="1:11" ht="22.5" customHeight="1" x14ac:dyDescent="0.15">
      <c r="A12" s="52" t="s">
        <v>220</v>
      </c>
      <c r="B12" s="53">
        <v>3880312220</v>
      </c>
      <c r="C12" s="54">
        <v>318782131</v>
      </c>
      <c r="D12" s="53" t="s">
        <v>45</v>
      </c>
      <c r="E12" s="53">
        <v>318386289</v>
      </c>
      <c r="F12" s="53">
        <v>350017047</v>
      </c>
      <c r="G12" s="53">
        <v>145160000</v>
      </c>
      <c r="H12" s="53" t="s">
        <v>216</v>
      </c>
      <c r="I12" s="53"/>
      <c r="J12" s="53"/>
      <c r="K12" s="53">
        <v>3066748884</v>
      </c>
    </row>
    <row r="13" spans="1:11" ht="22.5" customHeight="1" x14ac:dyDescent="0.15">
      <c r="A13" s="52" t="s">
        <v>221</v>
      </c>
      <c r="B13" s="53"/>
      <c r="C13" s="54"/>
      <c r="D13" s="53"/>
      <c r="E13" s="53"/>
      <c r="F13" s="53"/>
      <c r="G13" s="53"/>
      <c r="H13" s="53"/>
      <c r="I13" s="53"/>
      <c r="J13" s="53"/>
      <c r="K13" s="53"/>
    </row>
    <row r="14" spans="1:11" ht="22.5" customHeight="1" x14ac:dyDescent="0.15">
      <c r="A14" s="52" t="s">
        <v>222</v>
      </c>
      <c r="B14" s="53">
        <v>13288830974</v>
      </c>
      <c r="C14" s="54">
        <v>931711940</v>
      </c>
      <c r="D14" s="53">
        <v>4806775485</v>
      </c>
      <c r="E14" s="53">
        <v>7465004032</v>
      </c>
      <c r="F14" s="53">
        <v>947595457</v>
      </c>
      <c r="G14" s="53">
        <v>69456000</v>
      </c>
      <c r="H14" s="53" t="s">
        <v>45</v>
      </c>
      <c r="I14" s="53"/>
      <c r="J14" s="53"/>
      <c r="K14" s="53" t="s">
        <v>45</v>
      </c>
    </row>
    <row r="15" spans="1:11" ht="22.5" customHeight="1" x14ac:dyDescent="0.15">
      <c r="A15" s="52" t="s">
        <v>223</v>
      </c>
      <c r="B15" s="53">
        <v>286719927</v>
      </c>
      <c r="C15" s="54">
        <v>65549487</v>
      </c>
      <c r="D15" s="53">
        <v>286719927</v>
      </c>
      <c r="E15" s="53" t="s">
        <v>216</v>
      </c>
      <c r="F15" s="53" t="s">
        <v>45</v>
      </c>
      <c r="G15" s="53" t="s">
        <v>45</v>
      </c>
      <c r="H15" s="53" t="s">
        <v>216</v>
      </c>
      <c r="I15" s="53"/>
      <c r="J15" s="53"/>
      <c r="K15" s="53" t="s">
        <v>45</v>
      </c>
    </row>
    <row r="16" spans="1:11" ht="22.5" customHeight="1" x14ac:dyDescent="0.15">
      <c r="A16" s="52" t="s">
        <v>224</v>
      </c>
      <c r="B16" s="53">
        <v>88310000</v>
      </c>
      <c r="C16" s="54">
        <v>55540000</v>
      </c>
      <c r="D16" s="53" t="s">
        <v>45</v>
      </c>
      <c r="E16" s="53" t="s">
        <v>45</v>
      </c>
      <c r="F16" s="53">
        <v>43310000</v>
      </c>
      <c r="G16" s="53">
        <v>45000000</v>
      </c>
      <c r="H16" s="53" t="s">
        <v>216</v>
      </c>
      <c r="I16" s="53"/>
      <c r="J16" s="53"/>
      <c r="K16" s="53" t="s">
        <v>45</v>
      </c>
    </row>
    <row r="17" spans="1:11" ht="22.5" customHeight="1" x14ac:dyDescent="0.15">
      <c r="A17" s="52" t="s">
        <v>220</v>
      </c>
      <c r="B17" s="53" t="s">
        <v>45</v>
      </c>
      <c r="C17" s="54" t="s">
        <v>45</v>
      </c>
      <c r="D17" s="53" t="s">
        <v>45</v>
      </c>
      <c r="E17" s="53" t="s">
        <v>45</v>
      </c>
      <c r="F17" s="53" t="s">
        <v>45</v>
      </c>
      <c r="G17" s="53" t="s">
        <v>216</v>
      </c>
      <c r="H17" s="53" t="s">
        <v>216</v>
      </c>
      <c r="I17" s="53"/>
      <c r="J17" s="53"/>
      <c r="K17" s="53" t="s">
        <v>45</v>
      </c>
    </row>
    <row r="18" spans="1:11" ht="22.5" customHeight="1" x14ac:dyDescent="0.15">
      <c r="A18" s="52" t="s">
        <v>225</v>
      </c>
      <c r="B18" s="53"/>
      <c r="C18" s="54"/>
      <c r="D18" s="53"/>
      <c r="E18" s="53"/>
      <c r="F18" s="53"/>
      <c r="G18" s="53"/>
      <c r="H18" s="53"/>
      <c r="I18" s="53"/>
      <c r="J18" s="53"/>
      <c r="K18" s="53"/>
    </row>
    <row r="19" spans="1:11" ht="22.5" customHeight="1" x14ac:dyDescent="0.15">
      <c r="A19" s="55" t="s">
        <v>41</v>
      </c>
      <c r="B19" s="53">
        <v>26229975861</v>
      </c>
      <c r="C19" s="54">
        <v>2482699745</v>
      </c>
      <c r="D19" s="53">
        <v>7516833547</v>
      </c>
      <c r="E19" s="53">
        <v>9302741837</v>
      </c>
      <c r="F19" s="53">
        <v>4343162760</v>
      </c>
      <c r="G19" s="53">
        <v>736065000</v>
      </c>
      <c r="H19" s="53" t="s">
        <v>45</v>
      </c>
      <c r="I19" s="53" t="s">
        <v>216</v>
      </c>
      <c r="J19" s="53" t="s">
        <v>45</v>
      </c>
      <c r="K19" s="53">
        <v>4331172717</v>
      </c>
    </row>
    <row r="21" spans="1:11" ht="13.5" x14ac:dyDescent="0.15">
      <c r="A21" s="40" t="s">
        <v>226</v>
      </c>
      <c r="B21" s="40"/>
      <c r="C21" s="40"/>
      <c r="D21" s="40"/>
      <c r="E21" s="40"/>
      <c r="F21" s="40"/>
      <c r="G21" s="40"/>
      <c r="H21" s="40"/>
      <c r="I21" s="40"/>
      <c r="J21" s="40"/>
      <c r="K21" s="42" t="s">
        <v>48</v>
      </c>
    </row>
    <row r="22" spans="1:11" ht="22.5" customHeight="1" x14ac:dyDescent="0.15">
      <c r="A22" s="43" t="s">
        <v>131</v>
      </c>
      <c r="B22" s="44" t="s">
        <v>204</v>
      </c>
      <c r="C22" s="45"/>
      <c r="D22" s="43" t="s">
        <v>205</v>
      </c>
      <c r="E22" s="46" t="s">
        <v>206</v>
      </c>
      <c r="F22" s="43" t="s">
        <v>207</v>
      </c>
      <c r="G22" s="46" t="s">
        <v>208</v>
      </c>
      <c r="H22" s="47" t="s">
        <v>209</v>
      </c>
      <c r="I22" s="48"/>
      <c r="J22" s="49"/>
      <c r="K22" s="43" t="s">
        <v>135</v>
      </c>
    </row>
    <row r="23" spans="1:11" ht="22.5" customHeight="1" x14ac:dyDescent="0.15">
      <c r="A23" s="43"/>
      <c r="B23" s="43"/>
      <c r="C23" s="50" t="s">
        <v>210</v>
      </c>
      <c r="D23" s="43"/>
      <c r="E23" s="43"/>
      <c r="F23" s="43"/>
      <c r="G23" s="43"/>
      <c r="H23" s="43"/>
      <c r="I23" s="51" t="s">
        <v>211</v>
      </c>
      <c r="J23" s="51" t="s">
        <v>212</v>
      </c>
      <c r="K23" s="43"/>
    </row>
    <row r="24" spans="1:11" ht="22.5" customHeight="1" x14ac:dyDescent="0.15">
      <c r="A24" s="52" t="s">
        <v>213</v>
      </c>
      <c r="B24" s="53"/>
      <c r="C24" s="54"/>
      <c r="D24" s="53"/>
      <c r="E24" s="53"/>
      <c r="F24" s="53"/>
      <c r="G24" s="53"/>
      <c r="H24" s="53"/>
      <c r="I24" s="53"/>
      <c r="J24" s="53"/>
      <c r="K24" s="53"/>
    </row>
    <row r="25" spans="1:11" ht="22.5" customHeight="1" x14ac:dyDescent="0.15">
      <c r="A25" s="52" t="s">
        <v>214</v>
      </c>
      <c r="B25" s="53" t="s">
        <v>45</v>
      </c>
      <c r="C25" s="54" t="s">
        <v>45</v>
      </c>
      <c r="D25" s="53" t="s">
        <v>45</v>
      </c>
      <c r="E25" s="53" t="s">
        <v>45</v>
      </c>
      <c r="F25" s="53" t="s">
        <v>45</v>
      </c>
      <c r="G25" s="53" t="s">
        <v>45</v>
      </c>
      <c r="H25" s="53" t="s">
        <v>45</v>
      </c>
      <c r="I25" s="53"/>
      <c r="J25" s="53"/>
      <c r="K25" s="53" t="s">
        <v>45</v>
      </c>
    </row>
    <row r="26" spans="1:11" ht="22.5" customHeight="1" x14ac:dyDescent="0.15">
      <c r="A26" s="52" t="s">
        <v>215</v>
      </c>
      <c r="B26" s="53" t="s">
        <v>45</v>
      </c>
      <c r="C26" s="54" t="s">
        <v>45</v>
      </c>
      <c r="D26" s="53" t="s">
        <v>45</v>
      </c>
      <c r="E26" s="53" t="s">
        <v>45</v>
      </c>
      <c r="F26" s="53" t="s">
        <v>45</v>
      </c>
      <c r="G26" s="53" t="s">
        <v>45</v>
      </c>
      <c r="H26" s="53" t="s">
        <v>45</v>
      </c>
      <c r="I26" s="53"/>
      <c r="J26" s="53"/>
      <c r="K26" s="53" t="s">
        <v>45</v>
      </c>
    </row>
    <row r="27" spans="1:11" ht="22.5" customHeight="1" x14ac:dyDescent="0.15">
      <c r="A27" s="52" t="s">
        <v>217</v>
      </c>
      <c r="B27" s="53" t="s">
        <v>45</v>
      </c>
      <c r="C27" s="54" t="s">
        <v>45</v>
      </c>
      <c r="D27" s="53" t="s">
        <v>45</v>
      </c>
      <c r="E27" s="53" t="s">
        <v>45</v>
      </c>
      <c r="F27" s="53" t="s">
        <v>45</v>
      </c>
      <c r="G27" s="53" t="s">
        <v>45</v>
      </c>
      <c r="H27" s="53" t="s">
        <v>45</v>
      </c>
      <c r="I27" s="53"/>
      <c r="J27" s="53"/>
      <c r="K27" s="53" t="s">
        <v>45</v>
      </c>
    </row>
    <row r="28" spans="1:11" ht="22.5" customHeight="1" x14ac:dyDescent="0.15">
      <c r="A28" s="52" t="s">
        <v>218</v>
      </c>
      <c r="B28" s="53" t="s">
        <v>45</v>
      </c>
      <c r="C28" s="54" t="s">
        <v>45</v>
      </c>
      <c r="D28" s="53" t="s">
        <v>45</v>
      </c>
      <c r="E28" s="53" t="s">
        <v>45</v>
      </c>
      <c r="F28" s="53" t="s">
        <v>45</v>
      </c>
      <c r="G28" s="53" t="s">
        <v>45</v>
      </c>
      <c r="H28" s="53" t="s">
        <v>45</v>
      </c>
      <c r="I28" s="53"/>
      <c r="J28" s="53"/>
      <c r="K28" s="53" t="s">
        <v>45</v>
      </c>
    </row>
    <row r="29" spans="1:11" ht="22.5" customHeight="1" x14ac:dyDescent="0.15">
      <c r="A29" s="52" t="s">
        <v>219</v>
      </c>
      <c r="B29" s="53" t="s">
        <v>45</v>
      </c>
      <c r="C29" s="54" t="s">
        <v>45</v>
      </c>
      <c r="D29" s="53" t="s">
        <v>45</v>
      </c>
      <c r="E29" s="53" t="s">
        <v>45</v>
      </c>
      <c r="F29" s="53" t="s">
        <v>45</v>
      </c>
      <c r="G29" s="53" t="s">
        <v>45</v>
      </c>
      <c r="H29" s="53" t="s">
        <v>45</v>
      </c>
      <c r="I29" s="53"/>
      <c r="J29" s="53"/>
      <c r="K29" s="53" t="s">
        <v>45</v>
      </c>
    </row>
    <row r="30" spans="1:11" ht="22.5" customHeight="1" x14ac:dyDescent="0.15">
      <c r="A30" s="52" t="s">
        <v>220</v>
      </c>
      <c r="B30" s="53" t="s">
        <v>45</v>
      </c>
      <c r="C30" s="54" t="s">
        <v>45</v>
      </c>
      <c r="D30" s="53" t="s">
        <v>45</v>
      </c>
      <c r="E30" s="53" t="s">
        <v>45</v>
      </c>
      <c r="F30" s="53" t="s">
        <v>45</v>
      </c>
      <c r="G30" s="53" t="s">
        <v>45</v>
      </c>
      <c r="H30" s="53" t="s">
        <v>45</v>
      </c>
      <c r="I30" s="53"/>
      <c r="J30" s="53"/>
      <c r="K30" s="53" t="s">
        <v>45</v>
      </c>
    </row>
    <row r="31" spans="1:11" ht="22.5" customHeight="1" x14ac:dyDescent="0.15">
      <c r="A31" s="52" t="s">
        <v>221</v>
      </c>
      <c r="B31" s="53"/>
      <c r="C31" s="54"/>
      <c r="D31" s="53"/>
      <c r="E31" s="53"/>
      <c r="F31" s="53"/>
      <c r="G31" s="53"/>
      <c r="H31" s="53"/>
      <c r="I31" s="53"/>
      <c r="J31" s="53"/>
      <c r="K31" s="53"/>
    </row>
    <row r="32" spans="1:11" ht="22.5" customHeight="1" x14ac:dyDescent="0.15">
      <c r="A32" s="52" t="s">
        <v>222</v>
      </c>
      <c r="B32" s="53" t="s">
        <v>45</v>
      </c>
      <c r="C32" s="54" t="s">
        <v>45</v>
      </c>
      <c r="D32" s="53" t="s">
        <v>45</v>
      </c>
      <c r="E32" s="53" t="s">
        <v>45</v>
      </c>
      <c r="F32" s="53" t="s">
        <v>45</v>
      </c>
      <c r="G32" s="53" t="s">
        <v>45</v>
      </c>
      <c r="H32" s="53" t="s">
        <v>45</v>
      </c>
      <c r="I32" s="53"/>
      <c r="J32" s="53"/>
      <c r="K32" s="53" t="s">
        <v>45</v>
      </c>
    </row>
    <row r="33" spans="1:11" ht="22.5" customHeight="1" x14ac:dyDescent="0.15">
      <c r="A33" s="52" t="s">
        <v>223</v>
      </c>
      <c r="B33" s="53" t="s">
        <v>45</v>
      </c>
      <c r="C33" s="54" t="s">
        <v>45</v>
      </c>
      <c r="D33" s="53" t="s">
        <v>45</v>
      </c>
      <c r="E33" s="53" t="s">
        <v>45</v>
      </c>
      <c r="F33" s="53" t="s">
        <v>45</v>
      </c>
      <c r="G33" s="53" t="s">
        <v>45</v>
      </c>
      <c r="H33" s="53" t="s">
        <v>45</v>
      </c>
      <c r="I33" s="53"/>
      <c r="J33" s="53"/>
      <c r="K33" s="53" t="s">
        <v>45</v>
      </c>
    </row>
    <row r="34" spans="1:11" ht="22.5" customHeight="1" x14ac:dyDescent="0.15">
      <c r="A34" s="52" t="s">
        <v>224</v>
      </c>
      <c r="B34" s="53" t="s">
        <v>45</v>
      </c>
      <c r="C34" s="54" t="s">
        <v>45</v>
      </c>
      <c r="D34" s="53" t="s">
        <v>45</v>
      </c>
      <c r="E34" s="53" t="s">
        <v>45</v>
      </c>
      <c r="F34" s="53" t="s">
        <v>45</v>
      </c>
      <c r="G34" s="53" t="s">
        <v>45</v>
      </c>
      <c r="H34" s="53" t="s">
        <v>45</v>
      </c>
      <c r="I34" s="53"/>
      <c r="J34" s="53"/>
      <c r="K34" s="53" t="s">
        <v>45</v>
      </c>
    </row>
    <row r="35" spans="1:11" ht="22.5" customHeight="1" x14ac:dyDescent="0.15">
      <c r="A35" s="52" t="s">
        <v>220</v>
      </c>
      <c r="B35" s="53" t="s">
        <v>45</v>
      </c>
      <c r="C35" s="54" t="s">
        <v>45</v>
      </c>
      <c r="D35" s="53"/>
      <c r="E35" s="53"/>
      <c r="F35" s="53"/>
      <c r="G35" s="53" t="s">
        <v>45</v>
      </c>
      <c r="H35" s="53" t="s">
        <v>45</v>
      </c>
      <c r="I35" s="53"/>
      <c r="J35" s="53"/>
      <c r="K35" s="53" t="s">
        <v>45</v>
      </c>
    </row>
    <row r="36" spans="1:11" ht="22.5" customHeight="1" x14ac:dyDescent="0.15">
      <c r="A36" s="52" t="s">
        <v>225</v>
      </c>
      <c r="B36" s="53">
        <v>2398774240</v>
      </c>
      <c r="C36" s="54">
        <v>702174960</v>
      </c>
      <c r="D36" s="53"/>
      <c r="E36" s="53"/>
      <c r="F36" s="53">
        <v>2398774240</v>
      </c>
      <c r="G36" s="53"/>
      <c r="H36" s="53"/>
      <c r="I36" s="53"/>
      <c r="J36" s="53"/>
      <c r="K36" s="53" t="s">
        <v>45</v>
      </c>
    </row>
    <row r="37" spans="1:11" ht="22.5" customHeight="1" x14ac:dyDescent="0.15">
      <c r="A37" s="55" t="s">
        <v>41</v>
      </c>
      <c r="B37" s="53">
        <v>2398774240</v>
      </c>
      <c r="C37" s="54">
        <v>702174960</v>
      </c>
      <c r="D37" s="53" t="s">
        <v>45</v>
      </c>
      <c r="E37" s="53" t="s">
        <v>45</v>
      </c>
      <c r="F37" s="53">
        <v>2398774240</v>
      </c>
      <c r="G37" s="53" t="s">
        <v>45</v>
      </c>
      <c r="H37" s="53" t="s">
        <v>45</v>
      </c>
      <c r="I37" s="53"/>
      <c r="J37" s="53"/>
      <c r="K37" s="53" t="s">
        <v>45</v>
      </c>
    </row>
    <row r="39" spans="1:11" ht="13.5" x14ac:dyDescent="0.15">
      <c r="A39" s="40" t="s">
        <v>227</v>
      </c>
      <c r="B39" s="40"/>
      <c r="C39" s="40"/>
      <c r="D39" s="40"/>
      <c r="E39" s="40"/>
      <c r="F39" s="40"/>
      <c r="G39" s="40"/>
      <c r="H39" s="40"/>
      <c r="I39" s="40"/>
      <c r="J39" s="40"/>
      <c r="K39" s="42" t="s">
        <v>48</v>
      </c>
    </row>
    <row r="40" spans="1:11" ht="22.5" customHeight="1" x14ac:dyDescent="0.15">
      <c r="A40" s="43" t="s">
        <v>131</v>
      </c>
      <c r="B40" s="44" t="s">
        <v>204</v>
      </c>
      <c r="C40" s="45"/>
      <c r="D40" s="43" t="s">
        <v>205</v>
      </c>
      <c r="E40" s="46" t="s">
        <v>206</v>
      </c>
      <c r="F40" s="43" t="s">
        <v>207</v>
      </c>
      <c r="G40" s="46" t="s">
        <v>208</v>
      </c>
      <c r="H40" s="47" t="s">
        <v>209</v>
      </c>
      <c r="I40" s="48"/>
      <c r="J40" s="49"/>
      <c r="K40" s="43" t="s">
        <v>135</v>
      </c>
    </row>
    <row r="41" spans="1:11" ht="22.5" customHeight="1" x14ac:dyDescent="0.15">
      <c r="A41" s="43"/>
      <c r="B41" s="43"/>
      <c r="C41" s="50" t="s">
        <v>210</v>
      </c>
      <c r="D41" s="43"/>
      <c r="E41" s="43"/>
      <c r="F41" s="43"/>
      <c r="G41" s="43"/>
      <c r="H41" s="43"/>
      <c r="I41" s="51" t="s">
        <v>211</v>
      </c>
      <c r="J41" s="51" t="s">
        <v>212</v>
      </c>
      <c r="K41" s="43"/>
    </row>
    <row r="42" spans="1:11" ht="22.5" customHeight="1" x14ac:dyDescent="0.15">
      <c r="A42" s="52" t="s">
        <v>213</v>
      </c>
      <c r="B42" s="53"/>
      <c r="C42" s="54"/>
      <c r="D42" s="53"/>
      <c r="E42" s="53"/>
      <c r="F42" s="53"/>
      <c r="G42" s="53"/>
      <c r="H42" s="53"/>
      <c r="I42" s="53"/>
      <c r="J42" s="53"/>
      <c r="K42" s="53"/>
    </row>
    <row r="43" spans="1:11" ht="22.5" customHeight="1" x14ac:dyDescent="0.15">
      <c r="A43" s="52" t="s">
        <v>214</v>
      </c>
      <c r="B43" s="53" t="s">
        <v>45</v>
      </c>
      <c r="C43" s="54" t="s">
        <v>45</v>
      </c>
      <c r="D43" s="53" t="s">
        <v>45</v>
      </c>
      <c r="E43" s="53" t="s">
        <v>45</v>
      </c>
      <c r="F43" s="53" t="s">
        <v>45</v>
      </c>
      <c r="G43" s="53" t="s">
        <v>45</v>
      </c>
      <c r="H43" s="53" t="s">
        <v>45</v>
      </c>
      <c r="I43" s="53"/>
      <c r="J43" s="53"/>
      <c r="K43" s="53" t="s">
        <v>45</v>
      </c>
    </row>
    <row r="44" spans="1:11" ht="22.5" customHeight="1" x14ac:dyDescent="0.15">
      <c r="A44" s="52" t="s">
        <v>215</v>
      </c>
      <c r="B44" s="53" t="s">
        <v>45</v>
      </c>
      <c r="C44" s="54" t="s">
        <v>45</v>
      </c>
      <c r="D44" s="53" t="s">
        <v>45</v>
      </c>
      <c r="E44" s="53" t="s">
        <v>45</v>
      </c>
      <c r="F44" s="53" t="s">
        <v>45</v>
      </c>
      <c r="G44" s="53" t="s">
        <v>45</v>
      </c>
      <c r="H44" s="53" t="s">
        <v>45</v>
      </c>
      <c r="I44" s="53"/>
      <c r="J44" s="53"/>
      <c r="K44" s="53" t="s">
        <v>45</v>
      </c>
    </row>
    <row r="45" spans="1:11" ht="22.5" customHeight="1" x14ac:dyDescent="0.15">
      <c r="A45" s="52" t="s">
        <v>217</v>
      </c>
      <c r="B45" s="53" t="s">
        <v>45</v>
      </c>
      <c r="C45" s="54" t="s">
        <v>45</v>
      </c>
      <c r="D45" s="53" t="s">
        <v>45</v>
      </c>
      <c r="E45" s="53" t="s">
        <v>45</v>
      </c>
      <c r="F45" s="53" t="s">
        <v>45</v>
      </c>
      <c r="G45" s="53" t="s">
        <v>45</v>
      </c>
      <c r="H45" s="53" t="s">
        <v>45</v>
      </c>
      <c r="I45" s="53"/>
      <c r="J45" s="53"/>
      <c r="K45" s="53" t="s">
        <v>45</v>
      </c>
    </row>
    <row r="46" spans="1:11" ht="22.5" customHeight="1" x14ac:dyDescent="0.15">
      <c r="A46" s="52" t="s">
        <v>218</v>
      </c>
      <c r="B46" s="53" t="s">
        <v>45</v>
      </c>
      <c r="C46" s="54" t="s">
        <v>45</v>
      </c>
      <c r="D46" s="53" t="s">
        <v>45</v>
      </c>
      <c r="E46" s="53" t="s">
        <v>45</v>
      </c>
      <c r="F46" s="53" t="s">
        <v>45</v>
      </c>
      <c r="G46" s="53" t="s">
        <v>45</v>
      </c>
      <c r="H46" s="53" t="s">
        <v>45</v>
      </c>
      <c r="I46" s="53"/>
      <c r="J46" s="53"/>
      <c r="K46" s="53" t="s">
        <v>45</v>
      </c>
    </row>
    <row r="47" spans="1:11" ht="22.5" customHeight="1" x14ac:dyDescent="0.15">
      <c r="A47" s="52" t="s">
        <v>219</v>
      </c>
      <c r="B47" s="53" t="s">
        <v>45</v>
      </c>
      <c r="C47" s="54" t="s">
        <v>45</v>
      </c>
      <c r="D47" s="53" t="s">
        <v>45</v>
      </c>
      <c r="E47" s="53" t="s">
        <v>45</v>
      </c>
      <c r="F47" s="53" t="s">
        <v>45</v>
      </c>
      <c r="G47" s="53" t="s">
        <v>45</v>
      </c>
      <c r="H47" s="53" t="s">
        <v>45</v>
      </c>
      <c r="I47" s="53"/>
      <c r="J47" s="53"/>
      <c r="K47" s="53" t="s">
        <v>45</v>
      </c>
    </row>
    <row r="48" spans="1:11" ht="22.5" customHeight="1" x14ac:dyDescent="0.15">
      <c r="A48" s="52" t="s">
        <v>220</v>
      </c>
      <c r="B48" s="53" t="s">
        <v>45</v>
      </c>
      <c r="C48" s="54" t="s">
        <v>45</v>
      </c>
      <c r="D48" s="53" t="s">
        <v>45</v>
      </c>
      <c r="E48" s="53" t="s">
        <v>45</v>
      </c>
      <c r="F48" s="53" t="s">
        <v>45</v>
      </c>
      <c r="G48" s="53" t="s">
        <v>45</v>
      </c>
      <c r="H48" s="53" t="s">
        <v>45</v>
      </c>
      <c r="I48" s="53"/>
      <c r="J48" s="53"/>
      <c r="K48" s="53" t="s">
        <v>45</v>
      </c>
    </row>
    <row r="49" spans="1:11" ht="22.5" customHeight="1" x14ac:dyDescent="0.15">
      <c r="A49" s="52" t="s">
        <v>221</v>
      </c>
      <c r="B49" s="53"/>
      <c r="C49" s="54"/>
      <c r="D49" s="53"/>
      <c r="E49" s="53"/>
      <c r="F49" s="53"/>
      <c r="G49" s="53"/>
      <c r="H49" s="53"/>
      <c r="I49" s="53"/>
      <c r="J49" s="53"/>
      <c r="K49" s="53"/>
    </row>
    <row r="50" spans="1:11" ht="22.5" customHeight="1" x14ac:dyDescent="0.15">
      <c r="A50" s="52" t="s">
        <v>222</v>
      </c>
      <c r="B50" s="53" t="s">
        <v>45</v>
      </c>
      <c r="C50" s="54" t="s">
        <v>45</v>
      </c>
      <c r="D50" s="53" t="s">
        <v>45</v>
      </c>
      <c r="E50" s="53" t="s">
        <v>45</v>
      </c>
      <c r="F50" s="53" t="s">
        <v>45</v>
      </c>
      <c r="G50" s="53" t="s">
        <v>45</v>
      </c>
      <c r="H50" s="53" t="s">
        <v>45</v>
      </c>
      <c r="I50" s="53"/>
      <c r="J50" s="53"/>
      <c r="K50" s="53" t="s">
        <v>45</v>
      </c>
    </row>
    <row r="51" spans="1:11" ht="22.5" customHeight="1" x14ac:dyDescent="0.15">
      <c r="A51" s="52" t="s">
        <v>223</v>
      </c>
      <c r="B51" s="53" t="s">
        <v>45</v>
      </c>
      <c r="C51" s="54" t="s">
        <v>45</v>
      </c>
      <c r="D51" s="53" t="s">
        <v>45</v>
      </c>
      <c r="E51" s="53" t="s">
        <v>45</v>
      </c>
      <c r="F51" s="53" t="s">
        <v>45</v>
      </c>
      <c r="G51" s="53" t="s">
        <v>45</v>
      </c>
      <c r="H51" s="53" t="s">
        <v>45</v>
      </c>
      <c r="I51" s="53"/>
      <c r="J51" s="53"/>
      <c r="K51" s="53" t="s">
        <v>45</v>
      </c>
    </row>
    <row r="52" spans="1:11" ht="22.5" customHeight="1" x14ac:dyDescent="0.15">
      <c r="A52" s="52" t="s">
        <v>224</v>
      </c>
      <c r="B52" s="53" t="s">
        <v>45</v>
      </c>
      <c r="C52" s="54" t="s">
        <v>45</v>
      </c>
      <c r="D52" s="53" t="s">
        <v>45</v>
      </c>
      <c r="E52" s="53" t="s">
        <v>45</v>
      </c>
      <c r="F52" s="53" t="s">
        <v>45</v>
      </c>
      <c r="G52" s="53" t="s">
        <v>45</v>
      </c>
      <c r="H52" s="53" t="s">
        <v>45</v>
      </c>
      <c r="I52" s="53"/>
      <c r="J52" s="53"/>
      <c r="K52" s="53" t="s">
        <v>45</v>
      </c>
    </row>
    <row r="53" spans="1:11" ht="22.5" customHeight="1" x14ac:dyDescent="0.15">
      <c r="A53" s="52" t="s">
        <v>220</v>
      </c>
      <c r="B53" s="53" t="s">
        <v>45</v>
      </c>
      <c r="C53" s="54" t="s">
        <v>45</v>
      </c>
      <c r="D53" s="53" t="s">
        <v>45</v>
      </c>
      <c r="E53" s="53" t="s">
        <v>45</v>
      </c>
      <c r="F53" s="53" t="s">
        <v>45</v>
      </c>
      <c r="G53" s="53" t="s">
        <v>45</v>
      </c>
      <c r="H53" s="53" t="s">
        <v>45</v>
      </c>
      <c r="I53" s="53"/>
      <c r="J53" s="53"/>
      <c r="K53" s="53" t="s">
        <v>45</v>
      </c>
    </row>
    <row r="54" spans="1:11" ht="22.5" customHeight="1" x14ac:dyDescent="0.15">
      <c r="A54" s="52" t="s">
        <v>225</v>
      </c>
      <c r="B54" s="53">
        <v>5351609958</v>
      </c>
      <c r="C54" s="54">
        <v>514909789</v>
      </c>
      <c r="D54" s="53">
        <v>2013840142</v>
      </c>
      <c r="E54" s="53">
        <v>2990955514</v>
      </c>
      <c r="F54" s="53">
        <v>276960000</v>
      </c>
      <c r="G54" s="53">
        <v>27580364</v>
      </c>
      <c r="H54" s="53"/>
      <c r="I54" s="53"/>
      <c r="J54" s="53"/>
      <c r="K54" s="53">
        <v>42273938</v>
      </c>
    </row>
    <row r="55" spans="1:11" ht="22.5" customHeight="1" x14ac:dyDescent="0.15">
      <c r="A55" s="55" t="s">
        <v>41</v>
      </c>
      <c r="B55" s="53">
        <v>5351609958</v>
      </c>
      <c r="C55" s="54">
        <v>514909789</v>
      </c>
      <c r="D55" s="53">
        <v>2013840142</v>
      </c>
      <c r="E55" s="53">
        <v>2990955514</v>
      </c>
      <c r="F55" s="53">
        <v>276960000</v>
      </c>
      <c r="G55" s="53">
        <v>27580364</v>
      </c>
      <c r="H55" s="53" t="s">
        <v>45</v>
      </c>
      <c r="I55" s="53"/>
      <c r="J55" s="53"/>
      <c r="K55" s="53">
        <v>42273938</v>
      </c>
    </row>
    <row r="57" spans="1:11" ht="13.5" x14ac:dyDescent="0.15">
      <c r="A57" s="40" t="s">
        <v>228</v>
      </c>
      <c r="B57" s="40"/>
      <c r="C57" s="40"/>
      <c r="D57" s="40"/>
      <c r="E57" s="40"/>
      <c r="F57" s="40"/>
      <c r="G57" s="40"/>
      <c r="H57" s="40"/>
      <c r="I57" s="40"/>
      <c r="J57" s="40"/>
      <c r="K57" s="42" t="s">
        <v>48</v>
      </c>
    </row>
    <row r="58" spans="1:11" ht="22.5" customHeight="1" x14ac:dyDescent="0.15">
      <c r="A58" s="43" t="s">
        <v>131</v>
      </c>
      <c r="B58" s="44" t="s">
        <v>204</v>
      </c>
      <c r="C58" s="45"/>
      <c r="D58" s="43" t="s">
        <v>205</v>
      </c>
      <c r="E58" s="46" t="s">
        <v>206</v>
      </c>
      <c r="F58" s="43" t="s">
        <v>207</v>
      </c>
      <c r="G58" s="46" t="s">
        <v>208</v>
      </c>
      <c r="H58" s="47" t="s">
        <v>209</v>
      </c>
      <c r="I58" s="48"/>
      <c r="J58" s="49"/>
      <c r="K58" s="43" t="s">
        <v>135</v>
      </c>
    </row>
    <row r="59" spans="1:11" ht="22.5" customHeight="1" x14ac:dyDescent="0.15">
      <c r="A59" s="43"/>
      <c r="B59" s="43"/>
      <c r="C59" s="50" t="s">
        <v>210</v>
      </c>
      <c r="D59" s="43"/>
      <c r="E59" s="43"/>
      <c r="F59" s="43"/>
      <c r="G59" s="43"/>
      <c r="H59" s="43"/>
      <c r="I59" s="51" t="s">
        <v>211</v>
      </c>
      <c r="J59" s="51" t="s">
        <v>212</v>
      </c>
      <c r="K59" s="43"/>
    </row>
    <row r="60" spans="1:11" ht="22.5" customHeight="1" x14ac:dyDescent="0.15">
      <c r="A60" s="52" t="s">
        <v>213</v>
      </c>
      <c r="B60" s="56"/>
      <c r="C60" s="57"/>
      <c r="D60" s="56"/>
      <c r="E60" s="56"/>
      <c r="F60" s="56"/>
      <c r="G60" s="56"/>
      <c r="H60" s="56"/>
      <c r="I60" s="56"/>
      <c r="J60" s="56"/>
      <c r="K60" s="56"/>
    </row>
    <row r="61" spans="1:11" ht="22.5" customHeight="1" x14ac:dyDescent="0.15">
      <c r="A61" s="52" t="s">
        <v>214</v>
      </c>
      <c r="B61" s="53" t="s">
        <v>45</v>
      </c>
      <c r="C61" s="54" t="s">
        <v>45</v>
      </c>
      <c r="D61" s="53" t="s">
        <v>45</v>
      </c>
      <c r="E61" s="53" t="s">
        <v>45</v>
      </c>
      <c r="F61" s="53" t="s">
        <v>45</v>
      </c>
      <c r="G61" s="53" t="s">
        <v>45</v>
      </c>
      <c r="H61" s="53" t="s">
        <v>45</v>
      </c>
      <c r="I61" s="56"/>
      <c r="J61" s="56"/>
      <c r="K61" s="53" t="s">
        <v>45</v>
      </c>
    </row>
    <row r="62" spans="1:11" ht="22.5" customHeight="1" x14ac:dyDescent="0.15">
      <c r="A62" s="52" t="s">
        <v>215</v>
      </c>
      <c r="B62" s="53" t="s">
        <v>45</v>
      </c>
      <c r="C62" s="54" t="s">
        <v>45</v>
      </c>
      <c r="D62" s="53" t="s">
        <v>45</v>
      </c>
      <c r="E62" s="53" t="s">
        <v>45</v>
      </c>
      <c r="F62" s="53" t="s">
        <v>45</v>
      </c>
      <c r="G62" s="53" t="s">
        <v>45</v>
      </c>
      <c r="H62" s="53" t="s">
        <v>45</v>
      </c>
      <c r="I62" s="56"/>
      <c r="J62" s="56"/>
      <c r="K62" s="53" t="s">
        <v>45</v>
      </c>
    </row>
    <row r="63" spans="1:11" ht="22.5" customHeight="1" x14ac:dyDescent="0.15">
      <c r="A63" s="52" t="s">
        <v>217</v>
      </c>
      <c r="B63" s="53" t="s">
        <v>45</v>
      </c>
      <c r="C63" s="54" t="s">
        <v>45</v>
      </c>
      <c r="D63" s="53" t="s">
        <v>45</v>
      </c>
      <c r="E63" s="53" t="s">
        <v>45</v>
      </c>
      <c r="F63" s="53" t="s">
        <v>45</v>
      </c>
      <c r="G63" s="53" t="s">
        <v>45</v>
      </c>
      <c r="H63" s="53" t="s">
        <v>45</v>
      </c>
      <c r="I63" s="56"/>
      <c r="J63" s="56"/>
      <c r="K63" s="53" t="s">
        <v>45</v>
      </c>
    </row>
    <row r="64" spans="1:11" ht="22.5" customHeight="1" x14ac:dyDescent="0.15">
      <c r="A64" s="52" t="s">
        <v>218</v>
      </c>
      <c r="B64" s="53" t="s">
        <v>45</v>
      </c>
      <c r="C64" s="54" t="s">
        <v>45</v>
      </c>
      <c r="D64" s="53" t="s">
        <v>45</v>
      </c>
      <c r="E64" s="53" t="s">
        <v>45</v>
      </c>
      <c r="F64" s="53" t="s">
        <v>45</v>
      </c>
      <c r="G64" s="53" t="s">
        <v>45</v>
      </c>
      <c r="H64" s="53" t="s">
        <v>45</v>
      </c>
      <c r="I64" s="56"/>
      <c r="J64" s="56"/>
      <c r="K64" s="53" t="s">
        <v>45</v>
      </c>
    </row>
    <row r="65" spans="1:11" ht="22.5" customHeight="1" x14ac:dyDescent="0.15">
      <c r="A65" s="52" t="s">
        <v>219</v>
      </c>
      <c r="B65" s="53" t="s">
        <v>45</v>
      </c>
      <c r="C65" s="54" t="s">
        <v>45</v>
      </c>
      <c r="D65" s="53" t="s">
        <v>45</v>
      </c>
      <c r="E65" s="53" t="s">
        <v>45</v>
      </c>
      <c r="F65" s="53" t="s">
        <v>45</v>
      </c>
      <c r="G65" s="53" t="s">
        <v>45</v>
      </c>
      <c r="H65" s="53" t="s">
        <v>45</v>
      </c>
      <c r="I65" s="56"/>
      <c r="J65" s="56"/>
      <c r="K65" s="53" t="s">
        <v>45</v>
      </c>
    </row>
    <row r="66" spans="1:11" ht="22.5" customHeight="1" x14ac:dyDescent="0.15">
      <c r="A66" s="52" t="s">
        <v>220</v>
      </c>
      <c r="B66" s="53" t="s">
        <v>45</v>
      </c>
      <c r="C66" s="54" t="s">
        <v>45</v>
      </c>
      <c r="D66" s="53" t="s">
        <v>45</v>
      </c>
      <c r="E66" s="53" t="s">
        <v>45</v>
      </c>
      <c r="F66" s="53" t="s">
        <v>45</v>
      </c>
      <c r="G66" s="53" t="s">
        <v>45</v>
      </c>
      <c r="H66" s="53" t="s">
        <v>45</v>
      </c>
      <c r="I66" s="56"/>
      <c r="J66" s="56"/>
      <c r="K66" s="53" t="s">
        <v>45</v>
      </c>
    </row>
    <row r="67" spans="1:11" ht="22.5" customHeight="1" x14ac:dyDescent="0.15">
      <c r="A67" s="52" t="s">
        <v>221</v>
      </c>
      <c r="B67" s="56"/>
      <c r="C67" s="57"/>
      <c r="D67" s="56"/>
      <c r="E67" s="56"/>
      <c r="F67" s="56"/>
      <c r="G67" s="56"/>
      <c r="H67" s="56"/>
      <c r="I67" s="56"/>
      <c r="J67" s="56"/>
      <c r="K67" s="56"/>
    </row>
    <row r="68" spans="1:11" ht="22.5" customHeight="1" x14ac:dyDescent="0.15">
      <c r="A68" s="52" t="s">
        <v>222</v>
      </c>
      <c r="B68" s="53" t="s">
        <v>45</v>
      </c>
      <c r="C68" s="54" t="s">
        <v>45</v>
      </c>
      <c r="D68" s="53" t="s">
        <v>45</v>
      </c>
      <c r="E68" s="53" t="s">
        <v>45</v>
      </c>
      <c r="F68" s="53" t="s">
        <v>45</v>
      </c>
      <c r="G68" s="53" t="s">
        <v>45</v>
      </c>
      <c r="H68" s="53" t="s">
        <v>45</v>
      </c>
      <c r="I68" s="56"/>
      <c r="J68" s="56"/>
      <c r="K68" s="53" t="s">
        <v>45</v>
      </c>
    </row>
    <row r="69" spans="1:11" ht="22.5" customHeight="1" x14ac:dyDescent="0.15">
      <c r="A69" s="52" t="s">
        <v>223</v>
      </c>
      <c r="B69" s="53" t="s">
        <v>45</v>
      </c>
      <c r="C69" s="54" t="s">
        <v>45</v>
      </c>
      <c r="D69" s="53" t="s">
        <v>45</v>
      </c>
      <c r="E69" s="53" t="s">
        <v>45</v>
      </c>
      <c r="F69" s="53" t="s">
        <v>45</v>
      </c>
      <c r="G69" s="53" t="s">
        <v>45</v>
      </c>
      <c r="H69" s="53" t="s">
        <v>45</v>
      </c>
      <c r="I69" s="56"/>
      <c r="J69" s="56"/>
      <c r="K69" s="53" t="s">
        <v>45</v>
      </c>
    </row>
    <row r="70" spans="1:11" ht="22.5" customHeight="1" x14ac:dyDescent="0.15">
      <c r="A70" s="52" t="s">
        <v>224</v>
      </c>
      <c r="B70" s="53" t="s">
        <v>45</v>
      </c>
      <c r="C70" s="54" t="s">
        <v>45</v>
      </c>
      <c r="D70" s="53" t="s">
        <v>45</v>
      </c>
      <c r="E70" s="53" t="s">
        <v>45</v>
      </c>
      <c r="F70" s="53" t="s">
        <v>45</v>
      </c>
      <c r="G70" s="53" t="s">
        <v>45</v>
      </c>
      <c r="H70" s="53" t="s">
        <v>45</v>
      </c>
      <c r="I70" s="56"/>
      <c r="J70" s="56"/>
      <c r="K70" s="53" t="s">
        <v>45</v>
      </c>
    </row>
    <row r="71" spans="1:11" ht="22.5" customHeight="1" x14ac:dyDescent="0.15">
      <c r="A71" s="52" t="s">
        <v>220</v>
      </c>
      <c r="B71" s="53" t="s">
        <v>45</v>
      </c>
      <c r="C71" s="54" t="s">
        <v>45</v>
      </c>
      <c r="D71" s="53" t="s">
        <v>45</v>
      </c>
      <c r="E71" s="53" t="s">
        <v>45</v>
      </c>
      <c r="F71" s="53" t="s">
        <v>45</v>
      </c>
      <c r="G71" s="53" t="s">
        <v>45</v>
      </c>
      <c r="H71" s="53" t="s">
        <v>45</v>
      </c>
      <c r="I71" s="56"/>
      <c r="J71" s="56"/>
      <c r="K71" s="53" t="s">
        <v>45</v>
      </c>
    </row>
    <row r="72" spans="1:11" ht="22.5" customHeight="1" x14ac:dyDescent="0.15">
      <c r="A72" s="52" t="s">
        <v>225</v>
      </c>
      <c r="B72" s="53">
        <v>8920879751</v>
      </c>
      <c r="C72" s="54">
        <v>385427181</v>
      </c>
      <c r="D72" s="53">
        <v>5647697285</v>
      </c>
      <c r="E72" s="53">
        <v>3273182466</v>
      </c>
      <c r="F72" s="56"/>
      <c r="G72" s="56"/>
      <c r="H72" s="56"/>
      <c r="I72" s="56"/>
      <c r="J72" s="56"/>
      <c r="K72" s="56"/>
    </row>
    <row r="73" spans="1:11" ht="22.5" customHeight="1" x14ac:dyDescent="0.15">
      <c r="A73" s="55" t="s">
        <v>41</v>
      </c>
      <c r="B73" s="53">
        <v>8920879751</v>
      </c>
      <c r="C73" s="54">
        <v>385427181</v>
      </c>
      <c r="D73" s="53">
        <v>5647697285</v>
      </c>
      <c r="E73" s="53">
        <v>3273182466</v>
      </c>
      <c r="F73" s="53" t="s">
        <v>45</v>
      </c>
      <c r="G73" s="53" t="s">
        <v>45</v>
      </c>
      <c r="H73" s="53" t="s">
        <v>45</v>
      </c>
      <c r="I73" s="56"/>
      <c r="J73" s="56"/>
      <c r="K73" s="53" t="s">
        <v>45</v>
      </c>
    </row>
  </sheetData>
  <mergeCells count="33">
    <mergeCell ref="H58:H59"/>
    <mergeCell ref="K58:K59"/>
    <mergeCell ref="A58:A59"/>
    <mergeCell ref="B58:B59"/>
    <mergeCell ref="D58:D59"/>
    <mergeCell ref="E58:E59"/>
    <mergeCell ref="F58:F59"/>
    <mergeCell ref="G58:G59"/>
    <mergeCell ref="H22:H23"/>
    <mergeCell ref="K22:K23"/>
    <mergeCell ref="A40:A41"/>
    <mergeCell ref="B40:B41"/>
    <mergeCell ref="D40:D41"/>
    <mergeCell ref="E40:E41"/>
    <mergeCell ref="F40:F41"/>
    <mergeCell ref="G40:G41"/>
    <mergeCell ref="H40:H41"/>
    <mergeCell ref="K40:K41"/>
    <mergeCell ref="A22:A23"/>
    <mergeCell ref="B22:B23"/>
    <mergeCell ref="D22:D23"/>
    <mergeCell ref="E22:E23"/>
    <mergeCell ref="F22:F23"/>
    <mergeCell ref="G22:G23"/>
    <mergeCell ref="A1:K1"/>
    <mergeCell ref="A4:A5"/>
    <mergeCell ref="B4:B5"/>
    <mergeCell ref="D4:D5"/>
    <mergeCell ref="E4:E5"/>
    <mergeCell ref="F4:F5"/>
    <mergeCell ref="G4:G5"/>
    <mergeCell ref="H4:H5"/>
    <mergeCell ref="K4:K5"/>
  </mergeCells>
  <phoneticPr fontId="4"/>
  <pageMargins left="0.3888888888888889" right="0.3888888888888889" top="0.3888888888888889" bottom="0.3888888888888889" header="0.19444444444444445" footer="0.19444444444444445"/>
  <pageSetup paperSize="9" fitToHeight="0" orientation="landscape" r:id="rId1"/>
  <headerFooter>
    <oddHeader>&amp;R&amp;9&amp;D</oddHead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18"/>
  <sheetViews>
    <sheetView workbookViewId="0">
      <selection sqref="A1:I1"/>
    </sheetView>
  </sheetViews>
  <sheetFormatPr defaultColWidth="8.875" defaultRowHeight="11.25" x14ac:dyDescent="0.15"/>
  <cols>
    <col min="1" max="1" width="22.875" style="39" customWidth="1"/>
    <col min="2" max="9" width="12.875" style="39" customWidth="1"/>
    <col min="10" max="16384" width="8.875" style="39"/>
  </cols>
  <sheetData>
    <row r="1" spans="1:9" ht="21" x14ac:dyDescent="0.15">
      <c r="A1" s="38" t="s">
        <v>229</v>
      </c>
      <c r="B1" s="38"/>
      <c r="C1" s="38"/>
      <c r="D1" s="38"/>
      <c r="E1" s="38"/>
      <c r="F1" s="38"/>
      <c r="G1" s="38"/>
      <c r="H1" s="38"/>
      <c r="I1" s="38"/>
    </row>
    <row r="2" spans="1:9" ht="13.5" x14ac:dyDescent="0.15">
      <c r="A2" s="40" t="s">
        <v>50</v>
      </c>
      <c r="B2" s="40"/>
      <c r="C2" s="40"/>
      <c r="D2" s="40"/>
      <c r="E2" s="40"/>
      <c r="F2" s="40"/>
      <c r="G2" s="40"/>
      <c r="H2" s="40"/>
      <c r="I2" s="41" t="s">
        <v>230</v>
      </c>
    </row>
    <row r="3" spans="1:9" ht="13.5" x14ac:dyDescent="0.15">
      <c r="A3" s="40" t="s">
        <v>203</v>
      </c>
      <c r="B3" s="40"/>
      <c r="C3" s="40"/>
      <c r="D3" s="40"/>
      <c r="E3" s="40"/>
      <c r="F3" s="40"/>
      <c r="G3" s="40"/>
      <c r="H3" s="40"/>
      <c r="I3" s="42" t="s">
        <v>48</v>
      </c>
    </row>
    <row r="4" spans="1:9" ht="37.5" customHeight="1" x14ac:dyDescent="0.15">
      <c r="A4" s="50" t="s">
        <v>231</v>
      </c>
      <c r="B4" s="51" t="s">
        <v>232</v>
      </c>
      <c r="C4" s="58" t="s">
        <v>233</v>
      </c>
      <c r="D4" s="58" t="s">
        <v>234</v>
      </c>
      <c r="E4" s="58" t="s">
        <v>235</v>
      </c>
      <c r="F4" s="58" t="s">
        <v>236</v>
      </c>
      <c r="G4" s="58" t="s">
        <v>237</v>
      </c>
      <c r="H4" s="51" t="s">
        <v>238</v>
      </c>
      <c r="I4" s="58" t="s">
        <v>239</v>
      </c>
    </row>
    <row r="5" spans="1:9" ht="18" customHeight="1" x14ac:dyDescent="0.15">
      <c r="A5" s="59">
        <v>26229975861</v>
      </c>
      <c r="B5" s="60">
        <v>22397529869</v>
      </c>
      <c r="C5" s="60">
        <v>3808082261</v>
      </c>
      <c r="D5" s="60">
        <v>22999756</v>
      </c>
      <c r="E5" s="60">
        <v>1363975</v>
      </c>
      <c r="F5" s="60" t="s">
        <v>45</v>
      </c>
      <c r="G5" s="60" t="s">
        <v>45</v>
      </c>
      <c r="H5" s="60" t="s">
        <v>45</v>
      </c>
      <c r="I5" s="61">
        <v>0.72</v>
      </c>
    </row>
    <row r="6" spans="1:9" x14ac:dyDescent="0.15">
      <c r="A6" s="62"/>
      <c r="B6" s="62"/>
      <c r="C6" s="62"/>
      <c r="D6" s="62"/>
      <c r="E6" s="62"/>
      <c r="F6" s="62"/>
      <c r="G6" s="62"/>
      <c r="H6" s="62"/>
    </row>
    <row r="8" spans="1:9" ht="13.5" x14ac:dyDescent="0.15">
      <c r="A8" s="40" t="s">
        <v>226</v>
      </c>
      <c r="B8" s="40"/>
      <c r="C8" s="40"/>
      <c r="D8" s="40"/>
      <c r="E8" s="40"/>
      <c r="F8" s="40"/>
      <c r="G8" s="40"/>
      <c r="H8" s="40"/>
      <c r="I8" s="42" t="s">
        <v>48</v>
      </c>
    </row>
    <row r="9" spans="1:9" ht="37.5" customHeight="1" x14ac:dyDescent="0.15">
      <c r="A9" s="50" t="s">
        <v>231</v>
      </c>
      <c r="B9" s="51" t="s">
        <v>232</v>
      </c>
      <c r="C9" s="58" t="s">
        <v>233</v>
      </c>
      <c r="D9" s="58" t="s">
        <v>234</v>
      </c>
      <c r="E9" s="58" t="s">
        <v>235</v>
      </c>
      <c r="F9" s="58" t="s">
        <v>236</v>
      </c>
      <c r="G9" s="58" t="s">
        <v>237</v>
      </c>
      <c r="H9" s="51" t="s">
        <v>238</v>
      </c>
      <c r="I9" s="58" t="s">
        <v>239</v>
      </c>
    </row>
    <row r="10" spans="1:9" ht="18" customHeight="1" x14ac:dyDescent="0.15">
      <c r="A10" s="59">
        <v>2398774240</v>
      </c>
      <c r="B10" s="60">
        <v>960534240</v>
      </c>
      <c r="C10" s="60" t="s">
        <v>45</v>
      </c>
      <c r="D10" s="60">
        <v>1438240000</v>
      </c>
      <c r="E10" s="60" t="s">
        <v>45</v>
      </c>
      <c r="F10" s="60" t="s">
        <v>45</v>
      </c>
      <c r="G10" s="60" t="s">
        <v>45</v>
      </c>
      <c r="H10" s="60" t="s">
        <v>45</v>
      </c>
      <c r="I10" s="61">
        <v>1.79</v>
      </c>
    </row>
    <row r="12" spans="1:9" ht="13.5" x14ac:dyDescent="0.15">
      <c r="A12" s="40" t="s">
        <v>227</v>
      </c>
      <c r="B12" s="40"/>
      <c r="C12" s="40"/>
      <c r="D12" s="40"/>
      <c r="E12" s="40"/>
      <c r="F12" s="40"/>
      <c r="G12" s="40"/>
      <c r="H12" s="40"/>
      <c r="I12" s="42" t="s">
        <v>48</v>
      </c>
    </row>
    <row r="13" spans="1:9" ht="37.5" customHeight="1" x14ac:dyDescent="0.15">
      <c r="A13" s="50" t="s">
        <v>231</v>
      </c>
      <c r="B13" s="51" t="s">
        <v>232</v>
      </c>
      <c r="C13" s="58" t="s">
        <v>233</v>
      </c>
      <c r="D13" s="58" t="s">
        <v>234</v>
      </c>
      <c r="E13" s="58" t="s">
        <v>235</v>
      </c>
      <c r="F13" s="58" t="s">
        <v>236</v>
      </c>
      <c r="G13" s="58" t="s">
        <v>237</v>
      </c>
      <c r="H13" s="51" t="s">
        <v>238</v>
      </c>
      <c r="I13" s="58" t="s">
        <v>239</v>
      </c>
    </row>
    <row r="14" spans="1:9" ht="18" customHeight="1" x14ac:dyDescent="0.15">
      <c r="A14" s="59">
        <v>5351609958</v>
      </c>
      <c r="B14" s="60">
        <v>1833263417</v>
      </c>
      <c r="C14" s="60">
        <v>1232953559</v>
      </c>
      <c r="D14" s="60">
        <v>954967791</v>
      </c>
      <c r="E14" s="60">
        <v>248521560</v>
      </c>
      <c r="F14" s="60">
        <v>301246069</v>
      </c>
      <c r="G14" s="60">
        <v>219790412</v>
      </c>
      <c r="H14" s="60">
        <v>560867150</v>
      </c>
      <c r="I14" s="61">
        <v>2.0299999999999998</v>
      </c>
    </row>
    <row r="16" spans="1:9" ht="13.5" x14ac:dyDescent="0.15">
      <c r="A16" s="40" t="s">
        <v>228</v>
      </c>
      <c r="B16" s="40"/>
      <c r="C16" s="40"/>
      <c r="D16" s="40"/>
      <c r="E16" s="40"/>
      <c r="F16" s="40"/>
      <c r="G16" s="40"/>
      <c r="H16" s="40"/>
      <c r="I16" s="42" t="s">
        <v>48</v>
      </c>
    </row>
    <row r="17" spans="1:9" ht="37.5" customHeight="1" x14ac:dyDescent="0.15">
      <c r="A17" s="50" t="s">
        <v>231</v>
      </c>
      <c r="B17" s="51" t="s">
        <v>232</v>
      </c>
      <c r="C17" s="58" t="s">
        <v>233</v>
      </c>
      <c r="D17" s="58" t="s">
        <v>234</v>
      </c>
      <c r="E17" s="58" t="s">
        <v>235</v>
      </c>
      <c r="F17" s="58" t="s">
        <v>236</v>
      </c>
      <c r="G17" s="58" t="s">
        <v>237</v>
      </c>
      <c r="H17" s="51" t="s">
        <v>238</v>
      </c>
      <c r="I17" s="58" t="s">
        <v>239</v>
      </c>
    </row>
    <row r="18" spans="1:9" ht="18" customHeight="1" x14ac:dyDescent="0.15">
      <c r="A18" s="63">
        <v>8920879751</v>
      </c>
      <c r="B18" s="60">
        <v>4447672309</v>
      </c>
      <c r="C18" s="60">
        <v>3004635182</v>
      </c>
      <c r="D18" s="60">
        <v>1258009091</v>
      </c>
      <c r="E18" s="60">
        <v>71991887</v>
      </c>
      <c r="F18" s="60">
        <v>18771219</v>
      </c>
      <c r="G18" s="60">
        <v>20472209</v>
      </c>
      <c r="H18" s="60">
        <v>99327854</v>
      </c>
      <c r="I18" s="64">
        <f>136586744/A18</f>
        <v>1.5310905181149774E-2</v>
      </c>
    </row>
  </sheetData>
  <mergeCells count="1">
    <mergeCell ref="A1:I1"/>
  </mergeCells>
  <phoneticPr fontId="4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17"/>
  <sheetViews>
    <sheetView zoomScaleNormal="100" workbookViewId="0">
      <selection sqref="A1:J1"/>
    </sheetView>
  </sheetViews>
  <sheetFormatPr defaultColWidth="8.875" defaultRowHeight="11.25" x14ac:dyDescent="0.15"/>
  <cols>
    <col min="1" max="1" width="22.875" style="39" customWidth="1"/>
    <col min="2" max="10" width="12.875" style="39" customWidth="1"/>
    <col min="11" max="16384" width="8.875" style="39"/>
  </cols>
  <sheetData>
    <row r="1" spans="1:10" ht="21" x14ac:dyDescent="0.15">
      <c r="A1" s="38" t="s">
        <v>240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13.5" x14ac:dyDescent="0.15">
      <c r="A2" s="40" t="s">
        <v>50</v>
      </c>
      <c r="B2" s="40"/>
      <c r="C2" s="40"/>
      <c r="D2" s="40"/>
      <c r="E2" s="40"/>
      <c r="F2" s="40"/>
      <c r="G2" s="40"/>
      <c r="H2" s="40"/>
      <c r="I2" s="40"/>
      <c r="J2" s="41" t="s">
        <v>241</v>
      </c>
    </row>
    <row r="3" spans="1:10" ht="13.5" x14ac:dyDescent="0.15">
      <c r="A3" s="40" t="s">
        <v>203</v>
      </c>
      <c r="B3" s="40"/>
      <c r="C3" s="40"/>
      <c r="D3" s="40"/>
      <c r="E3" s="40"/>
      <c r="F3" s="40"/>
      <c r="G3" s="40"/>
      <c r="H3" s="40"/>
      <c r="I3" s="40"/>
      <c r="J3" s="42" t="s">
        <v>48</v>
      </c>
    </row>
    <row r="4" spans="1:10" ht="22.5" customHeight="1" x14ac:dyDescent="0.15">
      <c r="A4" s="50" t="s">
        <v>231</v>
      </c>
      <c r="B4" s="51" t="s">
        <v>242</v>
      </c>
      <c r="C4" s="58" t="s">
        <v>243</v>
      </c>
      <c r="D4" s="58" t="s">
        <v>244</v>
      </c>
      <c r="E4" s="58" t="s">
        <v>245</v>
      </c>
      <c r="F4" s="58" t="s">
        <v>246</v>
      </c>
      <c r="G4" s="58" t="s">
        <v>247</v>
      </c>
      <c r="H4" s="58" t="s">
        <v>248</v>
      </c>
      <c r="I4" s="58" t="s">
        <v>249</v>
      </c>
      <c r="J4" s="65" t="s">
        <v>250</v>
      </c>
    </row>
    <row r="5" spans="1:10" ht="18" customHeight="1" x14ac:dyDescent="0.15">
      <c r="A5" s="63">
        <v>26229975861</v>
      </c>
      <c r="B5" s="60">
        <v>2482699745</v>
      </c>
      <c r="C5" s="60">
        <v>2510148379</v>
      </c>
      <c r="D5" s="60">
        <v>2603128745</v>
      </c>
      <c r="E5" s="60">
        <v>2462076779</v>
      </c>
      <c r="F5" s="60">
        <v>1955296771</v>
      </c>
      <c r="G5" s="60">
        <v>7405309143</v>
      </c>
      <c r="H5" s="60">
        <v>4906719259</v>
      </c>
      <c r="I5" s="60">
        <v>1754399653</v>
      </c>
      <c r="J5" s="66">
        <v>150197387</v>
      </c>
    </row>
    <row r="7" spans="1:10" ht="13.5" x14ac:dyDescent="0.15">
      <c r="A7" s="40" t="s">
        <v>226</v>
      </c>
      <c r="B7" s="40"/>
      <c r="C7" s="40"/>
      <c r="D7" s="40"/>
      <c r="E7" s="40"/>
      <c r="F7" s="40"/>
      <c r="G7" s="40"/>
      <c r="H7" s="40"/>
      <c r="I7" s="40"/>
      <c r="J7" s="42" t="s">
        <v>48</v>
      </c>
    </row>
    <row r="8" spans="1:10" ht="22.5" customHeight="1" x14ac:dyDescent="0.15">
      <c r="A8" s="50" t="s">
        <v>231</v>
      </c>
      <c r="B8" s="51" t="s">
        <v>242</v>
      </c>
      <c r="C8" s="58" t="s">
        <v>243</v>
      </c>
      <c r="D8" s="58" t="s">
        <v>244</v>
      </c>
      <c r="E8" s="58" t="s">
        <v>245</v>
      </c>
      <c r="F8" s="58" t="s">
        <v>246</v>
      </c>
      <c r="G8" s="58" t="s">
        <v>247</v>
      </c>
      <c r="H8" s="58" t="s">
        <v>248</v>
      </c>
      <c r="I8" s="58" t="s">
        <v>249</v>
      </c>
      <c r="J8" s="51" t="s">
        <v>250</v>
      </c>
    </row>
    <row r="9" spans="1:10" ht="18" customHeight="1" x14ac:dyDescent="0.15">
      <c r="A9" s="63">
        <v>2398774240</v>
      </c>
      <c r="B9" s="60">
        <v>702174960</v>
      </c>
      <c r="C9" s="60">
        <v>956398960</v>
      </c>
      <c r="D9" s="60">
        <v>110166960</v>
      </c>
      <c r="E9" s="60">
        <v>110166960</v>
      </c>
      <c r="F9" s="60">
        <v>110166960</v>
      </c>
      <c r="G9" s="60">
        <v>409699440</v>
      </c>
      <c r="H9" s="60" t="s">
        <v>45</v>
      </c>
      <c r="I9" s="60" t="s">
        <v>45</v>
      </c>
      <c r="J9" s="60" t="s">
        <v>251</v>
      </c>
    </row>
    <row r="11" spans="1:10" ht="13.5" x14ac:dyDescent="0.15">
      <c r="A11" s="40" t="s">
        <v>227</v>
      </c>
      <c r="B11" s="40"/>
      <c r="C11" s="40"/>
      <c r="D11" s="40"/>
      <c r="E11" s="40"/>
      <c r="F11" s="40"/>
      <c r="G11" s="40"/>
      <c r="H11" s="40"/>
      <c r="I11" s="40"/>
      <c r="J11" s="42" t="s">
        <v>48</v>
      </c>
    </row>
    <row r="12" spans="1:10" ht="22.5" customHeight="1" x14ac:dyDescent="0.15">
      <c r="A12" s="50" t="s">
        <v>231</v>
      </c>
      <c r="B12" s="51" t="s">
        <v>242</v>
      </c>
      <c r="C12" s="58" t="s">
        <v>243</v>
      </c>
      <c r="D12" s="58" t="s">
        <v>244</v>
      </c>
      <c r="E12" s="58" t="s">
        <v>245</v>
      </c>
      <c r="F12" s="58" t="s">
        <v>246</v>
      </c>
      <c r="G12" s="58" t="s">
        <v>247</v>
      </c>
      <c r="H12" s="58" t="s">
        <v>248</v>
      </c>
      <c r="I12" s="58" t="s">
        <v>249</v>
      </c>
      <c r="J12" s="51" t="s">
        <v>250</v>
      </c>
    </row>
    <row r="13" spans="1:10" ht="18" customHeight="1" x14ac:dyDescent="0.15">
      <c r="A13" s="63">
        <v>5351609958</v>
      </c>
      <c r="B13" s="60">
        <v>514909789</v>
      </c>
      <c r="C13" s="60">
        <v>499708490</v>
      </c>
      <c r="D13" s="60">
        <v>473766913</v>
      </c>
      <c r="E13" s="60">
        <v>448140872</v>
      </c>
      <c r="F13" s="60">
        <v>406314157</v>
      </c>
      <c r="G13" s="60">
        <v>1473087112</v>
      </c>
      <c r="H13" s="60">
        <v>679120164</v>
      </c>
      <c r="I13" s="60">
        <v>411424497</v>
      </c>
      <c r="J13" s="60">
        <v>445137964</v>
      </c>
    </row>
    <row r="15" spans="1:10" ht="13.5" x14ac:dyDescent="0.15">
      <c r="A15" s="40" t="s">
        <v>228</v>
      </c>
      <c r="B15" s="40"/>
      <c r="C15" s="40"/>
      <c r="D15" s="40"/>
      <c r="E15" s="40"/>
      <c r="F15" s="40"/>
      <c r="G15" s="40"/>
      <c r="H15" s="40"/>
      <c r="I15" s="40"/>
      <c r="J15" s="42" t="s">
        <v>48</v>
      </c>
    </row>
    <row r="16" spans="1:10" ht="22.5" customHeight="1" x14ac:dyDescent="0.15">
      <c r="A16" s="50" t="s">
        <v>231</v>
      </c>
      <c r="B16" s="51" t="s">
        <v>242</v>
      </c>
      <c r="C16" s="58" t="s">
        <v>243</v>
      </c>
      <c r="D16" s="58" t="s">
        <v>244</v>
      </c>
      <c r="E16" s="58" t="s">
        <v>245</v>
      </c>
      <c r="F16" s="58" t="s">
        <v>246</v>
      </c>
      <c r="G16" s="58" t="s">
        <v>247</v>
      </c>
      <c r="H16" s="58" t="s">
        <v>248</v>
      </c>
      <c r="I16" s="58" t="s">
        <v>249</v>
      </c>
      <c r="J16" s="51" t="s">
        <v>250</v>
      </c>
    </row>
    <row r="17" spans="1:10" ht="18" customHeight="1" x14ac:dyDescent="0.15">
      <c r="A17" s="63">
        <v>8920879751</v>
      </c>
      <c r="B17" s="60">
        <v>385427181</v>
      </c>
      <c r="C17" s="60">
        <v>396425203</v>
      </c>
      <c r="D17" s="60">
        <v>414037673</v>
      </c>
      <c r="E17" s="60">
        <v>403098541</v>
      </c>
      <c r="F17" s="60">
        <v>417155988</v>
      </c>
      <c r="G17" s="60">
        <v>2148574087</v>
      </c>
      <c r="H17" s="60">
        <v>1892940320</v>
      </c>
      <c r="I17" s="60">
        <v>1650596763</v>
      </c>
      <c r="J17" s="60">
        <v>1212623995</v>
      </c>
    </row>
  </sheetData>
  <mergeCells count="1">
    <mergeCell ref="A1:J1"/>
  </mergeCells>
  <phoneticPr fontId="4"/>
  <pageMargins left="0.3888888888888889" right="0.3888888888888889" top="0.3888888888888889" bottom="0.3888888888888889" header="0.19444444444444445" footer="0.19444444444444445"/>
  <pageSetup paperSize="9" scale="92" orientation="landscape" r:id="rId1"/>
  <headerFooter>
    <oddHeader>&amp;R&amp;9&amp;D</oddHead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FastSanitizer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5</vt:i4>
      </vt:variant>
    </vt:vector>
  </HeadingPairs>
  <TitlesOfParts>
    <vt:vector size="18" baseType="lpstr">
      <vt:lpstr>有形固定資産の明細</vt:lpstr>
      <vt:lpstr>有形固定資産に係る行政目的別の明細</vt:lpstr>
      <vt:lpstr>投資及び出資金の明細</vt:lpstr>
      <vt:lpstr>基金の明細</vt:lpstr>
      <vt:lpstr>長期延滞債権の明細</vt:lpstr>
      <vt:lpstr>未収金の明細</vt:lpstr>
      <vt:lpstr>地方債等（借入先別）の明細</vt:lpstr>
      <vt:lpstr>地方債等（利率別）の明細</vt:lpstr>
      <vt:lpstr>地方債等（返済期間別）の明細</vt:lpstr>
      <vt:lpstr>引当金の明細</vt:lpstr>
      <vt:lpstr>補助金等の明細</vt:lpstr>
      <vt:lpstr>財源の明細</vt:lpstr>
      <vt:lpstr>資金の明細</vt:lpstr>
      <vt:lpstr>補助金等の明細!Print_Area</vt:lpstr>
      <vt:lpstr>基金の明細!Print_Titles</vt:lpstr>
      <vt:lpstr>財源の明細!Print_Titles</vt:lpstr>
      <vt:lpstr>補助金等の明細!Print_Titles</vt:lpstr>
      <vt:lpstr>有形固定資産に係る行政目的別の明細!Print_Titles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2020-03-19T07:53:24Z</cp:lastPrinted>
  <dcterms:modified xsi:type="dcterms:W3CDTF">2020-04-19T08:22:50Z</dcterms:modified>
</cp:coreProperties>
</file>