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/>
  <mc:AlternateContent xmlns:mc="http://schemas.openxmlformats.org/markup-compatibility/2006">
    <mc:Choice Requires="x15">
      <x15ac:absPath xmlns:x15ac="http://schemas.microsoft.com/office/spreadsheetml/2010/11/ac" url="X:\04-2_財務課\公会計関係\R4年度\成果物\(2)一般・全体・連結財務書類の完成原案\01.一般会計等\②附属明細書\千円単位\"/>
    </mc:Choice>
  </mc:AlternateContent>
  <xr:revisionPtr revIDLastSave="0" documentId="8_{B546A392-30DB-4EBF-95A6-B370DD185BA3}" xr6:coauthVersionLast="36" xr6:coauthVersionMax="36" xr10:uidLastSave="{00000000-0000-0000-0000-000000000000}"/>
  <bookViews>
    <workbookView xWindow="7200" yWindow="1080" windowWidth="21600" windowHeight="14520" xr2:uid="{00000000-000D-0000-FFFF-FFFF00000000}"/>
  </bookViews>
  <sheets>
    <sheet name="有形固定資産の明細" sheetId="1" r:id="rId1"/>
    <sheet name="有形固定資産に係る行政目的別の明細" sheetId="2" r:id="rId2"/>
    <sheet name="投資及び出資金の明細（一般会計等)千円単位" sheetId="3" r:id="rId3"/>
    <sheet name="基金の明細（一般会計等）千円単位" sheetId="4" r:id="rId4"/>
    <sheet name="長期延滞債権の明細（一般会計等）千円単位" sheetId="5" r:id="rId5"/>
    <sheet name="未収金の明細（一般会計等）千円単位" sheetId="6" r:id="rId6"/>
    <sheet name="地方債等（借入先別）の明細(一般会計等)千円単位" sheetId="7" r:id="rId7"/>
    <sheet name="地方債等（利率別）の明細(一般会計等)千円単位" sheetId="8" r:id="rId8"/>
    <sheet name="地方債等（返済期間別）の明細(一般会計等)千円単位" sheetId="9" r:id="rId9"/>
    <sheet name="引当金の明細（一般会計等）千円単位" sheetId="10" r:id="rId10"/>
    <sheet name="補助金等の明細(一般会計等)千円単位" sheetId="11" r:id="rId11"/>
    <sheet name="財源の明細（一般会計等）" sheetId="12" r:id="rId12"/>
    <sheet name="財源情報の明細（一般会計等）千円単位" sheetId="13" r:id="rId13"/>
    <sheet name="資金の明細（一般会計等）千円単位" sheetId="14" r:id="rId14"/>
  </sheets>
  <definedNames>
    <definedName name="_xlnm._FilterDatabase" localSheetId="11" hidden="1">'財源の明細（一般会計等）'!$A$5:$E$29</definedName>
    <definedName name="_xlnm._FilterDatabase" localSheetId="10" hidden="1">'補助金等の明細(一般会計等)千円単位'!$A$5:$E$57</definedName>
    <definedName name="_xlnm.Print_Area" localSheetId="7">'地方債等（利率別）の明細(一般会計等)千円単位'!$A$1:$I$7</definedName>
    <definedName name="_xlnm.Print_Area" localSheetId="10">'補助金等の明細(一般会計等)千円単位'!$A$1:$E$58</definedName>
    <definedName name="_xlnm.Print_Titles" localSheetId="10">'補助金等の明細(一般会計等)千円単位'!$1:$5</definedName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K27" i="3" l="1"/>
  <c r="I27" i="3"/>
  <c r="F27" i="3"/>
  <c r="E27" i="3"/>
  <c r="D27" i="3"/>
  <c r="C27" i="3"/>
  <c r="B27" i="3"/>
  <c r="J26" i="3"/>
  <c r="G26" i="3"/>
  <c r="E26" i="3"/>
  <c r="H26" i="3" s="1"/>
  <c r="J25" i="3"/>
  <c r="H25" i="3"/>
  <c r="G25" i="3"/>
  <c r="E25" i="3"/>
  <c r="J24" i="3"/>
  <c r="G24" i="3"/>
  <c r="E24" i="3"/>
  <c r="H24" i="3" s="1"/>
  <c r="J23" i="3"/>
  <c r="H23" i="3"/>
  <c r="G23" i="3"/>
  <c r="E23" i="3"/>
  <c r="J22" i="3"/>
  <c r="G22" i="3"/>
  <c r="E22" i="3"/>
  <c r="H22" i="3" s="1"/>
  <c r="J21" i="3"/>
  <c r="H21" i="3"/>
  <c r="G21" i="3"/>
  <c r="E21" i="3"/>
  <c r="J20" i="3"/>
  <c r="G20" i="3"/>
  <c r="E20" i="3"/>
  <c r="H20" i="3" s="1"/>
  <c r="J19" i="3"/>
  <c r="H19" i="3"/>
  <c r="G19" i="3"/>
  <c r="E19" i="3"/>
  <c r="J18" i="3"/>
  <c r="G18" i="3"/>
  <c r="E18" i="3"/>
  <c r="H18" i="3" s="1"/>
  <c r="J17" i="3"/>
  <c r="J27" i="3" s="1"/>
  <c r="H17" i="3"/>
  <c r="G17" i="3"/>
  <c r="E17" i="3"/>
  <c r="J13" i="3"/>
  <c r="F13" i="3"/>
  <c r="E13" i="3"/>
  <c r="D13" i="3"/>
  <c r="C13" i="3"/>
  <c r="B13" i="3"/>
  <c r="G12" i="3"/>
  <c r="E12" i="3"/>
  <c r="H12" i="3" s="1"/>
  <c r="H8" i="3"/>
  <c r="D8" i="3"/>
  <c r="F7" i="3"/>
  <c r="G7" i="3" s="1"/>
  <c r="H27" i="3" l="1"/>
  <c r="I12" i="3"/>
  <c r="I13" i="3" s="1"/>
  <c r="H13" i="3"/>
</calcChain>
</file>

<file path=xl/sharedStrings.xml><?xml version="1.0" encoding="utf-8"?>
<sst xmlns="http://schemas.openxmlformats.org/spreadsheetml/2006/main" count="675" uniqueCount="318">
  <si>
    <t>有形固定資産の明細</t>
  </si>
  <si>
    <t>自治体名：交野市</t>
  </si>
  <si>
    <t>年度：令和3年度</t>
  </si>
  <si>
    <t>会計：一般会計等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</si>
  <si>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</si>
  <si>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</si>
  <si>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</si>
  <si>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</si>
  <si>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</si>
  <si>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</si>
  <si>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</si>
  <si>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</si>
  <si>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</si>
  <si>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</si>
  <si>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-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</si>
  <si>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</si>
  <si>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</si>
  <si>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</si>
  <si>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</si>
  <si>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</si>
  <si>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</si>
  <si>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</si>
  <si>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</si>
  <si>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</si>
  <si>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</si>
  <si>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</si>
  <si>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（単位：千円）</t>
    <rPh sb="4" eb="5">
      <t>セン</t>
    </rPh>
    <phoneticPr fontId="5"/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</si>
  <si>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</si>
  <si>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</si>
  <si>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</si>
  <si>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</si>
  <si>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</si>
  <si>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</si>
  <si>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</si>
  <si>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</si>
  <si>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-</t>
    <phoneticPr fontId="5"/>
  </si>
  <si>
    <t>投資及び出資金の明細</t>
  </si>
  <si>
    <t>自治体名：交野市</t>
    <rPh sb="5" eb="8">
      <t>カタノシ</t>
    </rPh>
    <phoneticPr fontId="5"/>
  </si>
  <si>
    <t>年度：令和3年度</t>
    <rPh sb="3" eb="5">
      <t>レイワ</t>
    </rPh>
    <phoneticPr fontId="5"/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</si>
  <si>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5"/>
  </si>
  <si>
    <t>市場価格のあるもの</t>
  </si>
  <si>
    <t>(単位：千円)</t>
    <rPh sb="4" eb="5">
      <t>セン</t>
    </rPh>
    <phoneticPr fontId="5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</si>
  <si>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</si>
  <si>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</si>
  <si>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</si>
  <si>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</si>
  <si>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</si>
  <si>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</si>
  <si>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</si>
  <si>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調書記載額(単位：千円)</t>
    <rPh sb="18" eb="20">
      <t>タンイ</t>
    </rPh>
    <rPh sb="21" eb="22">
      <t>セン</t>
    </rPh>
    <rPh sb="22" eb="23">
      <t>エン</t>
    </rPh>
    <phoneticPr fontId="5"/>
  </si>
  <si>
    <t>りそなホールディングス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</si>
  <si>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</si>
  <si>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</si>
  <si>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</si>
  <si>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</si>
  <si>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</si>
  <si>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</si>
  <si>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</si>
  <si>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</si>
  <si>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</si>
  <si>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</si>
  <si>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交野市土地開発公社</t>
    <rPh sb="0" eb="3">
      <t>カタノシ</t>
    </rPh>
    <rPh sb="3" eb="5">
      <t>トチ</t>
    </rPh>
    <rPh sb="5" eb="7">
      <t>カイハツ</t>
    </rPh>
    <rPh sb="7" eb="9">
      <t>コウシャ</t>
    </rPh>
    <phoneticPr fontId="7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</si>
  <si>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</si>
  <si>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</si>
  <si>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</si>
  <si>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</si>
  <si>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パナソニック交野株式会社</t>
    <rPh sb="6" eb="8">
      <t>カタノ</t>
    </rPh>
    <rPh sb="8" eb="10">
      <t>カブシキ</t>
    </rPh>
    <rPh sb="10" eb="12">
      <t>カイシャ</t>
    </rPh>
    <phoneticPr fontId="7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</si>
  <si>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7"/>
  </si>
  <si>
    <t>公益財団法人　大阪みどりのトラスト協会</t>
    <rPh sb="0" eb="2">
      <t>コウエキ</t>
    </rPh>
    <rPh sb="2" eb="4">
      <t>ザイダン</t>
    </rPh>
    <rPh sb="4" eb="6">
      <t>ホウジン</t>
    </rPh>
    <rPh sb="7" eb="9">
      <t>オオサカ</t>
    </rPh>
    <rPh sb="17" eb="19">
      <t>キョウカイ</t>
    </rPh>
    <phoneticPr fontId="7"/>
  </si>
  <si>
    <t>一般財団法人　大阪府地域福祉推進財団</t>
    <rPh sb="0" eb="2">
      <t>イッパン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チイキ</t>
    </rPh>
    <rPh sb="12" eb="14">
      <t>フクシ</t>
    </rPh>
    <rPh sb="14" eb="16">
      <t>スイシン</t>
    </rPh>
    <rPh sb="16" eb="18">
      <t>ザイダン</t>
    </rPh>
    <phoneticPr fontId="7"/>
  </si>
  <si>
    <t>一般財団法人　砂防フロンティア整備推進機構</t>
    <rPh sb="7" eb="9">
      <t>サボウ</t>
    </rPh>
    <rPh sb="15" eb="17">
      <t>セイビ</t>
    </rPh>
    <rPh sb="17" eb="19">
      <t>スイシン</t>
    </rPh>
    <rPh sb="19" eb="21">
      <t>キコウ</t>
    </rPh>
    <phoneticPr fontId="7"/>
  </si>
  <si>
    <t>公益財団法人　大阪府暴力追放推進センター</t>
    <rPh sb="0" eb="2">
      <t>コウエキ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ボウリョク</t>
    </rPh>
    <rPh sb="12" eb="14">
      <t>ツイホウ</t>
    </rPh>
    <rPh sb="14" eb="16">
      <t>スイシン</t>
    </rPh>
    <phoneticPr fontId="7"/>
  </si>
  <si>
    <t>一般財団法人　アジア・太平洋人権情報センター</t>
    <rPh sb="11" eb="14">
      <t>タイヘイヨウ</t>
    </rPh>
    <rPh sb="14" eb="16">
      <t>ジンケン</t>
    </rPh>
    <rPh sb="16" eb="18">
      <t>ジョウホウ</t>
    </rPh>
    <phoneticPr fontId="7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</si>
  <si>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7"/>
  </si>
  <si>
    <t>公益財団法人　大阪人権博物館</t>
    <rPh sb="7" eb="9">
      <t>オオサカ</t>
    </rPh>
    <rPh sb="9" eb="11">
      <t>ジンケン</t>
    </rPh>
    <rPh sb="11" eb="14">
      <t>ハクブツカン</t>
    </rPh>
    <phoneticPr fontId="7"/>
  </si>
  <si>
    <t>社会福祉法人　交野市社会福祉協議会</t>
    <rPh sb="0" eb="2">
      <t>シャカイ</t>
    </rPh>
    <rPh sb="2" eb="4">
      <t>フクシ</t>
    </rPh>
    <rPh sb="4" eb="6">
      <t>ホウジン</t>
    </rPh>
    <rPh sb="7" eb="10">
      <t>カタノシ</t>
    </rPh>
    <rPh sb="10" eb="12">
      <t>シャカイ</t>
    </rPh>
    <rPh sb="12" eb="14">
      <t>フクシ</t>
    </rPh>
    <rPh sb="14" eb="17">
      <t>キョウギカイ</t>
    </rPh>
    <phoneticPr fontId="7"/>
  </si>
  <si>
    <t>基金の明細</t>
    <phoneticPr fontId="5"/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</si>
  <si>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</si>
  <si>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</si>
  <si>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</si>
  <si>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</si>
  <si>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</si>
  <si>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</si>
  <si>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
調書記載額　</t>
    <phoneticPr fontId="5"/>
  </si>
  <si>
    <t>財政調整基金</t>
  </si>
  <si>
    <t>公債費管理基金</t>
  </si>
  <si>
    <t>社会福祉事業基金</t>
  </si>
  <si>
    <t>地域保全整備基金</t>
  </si>
  <si>
    <t>都市の緑基金</t>
  </si>
  <si>
    <t>ふるさと創生桜基金</t>
  </si>
  <si>
    <t>職員退職手当基金</t>
  </si>
  <si>
    <t>第二京阪道路環境監視基金</t>
  </si>
  <si>
    <t>災害対策基金</t>
  </si>
  <si>
    <t>公共施設等整備基金</t>
  </si>
  <si>
    <t>生計援助基金</t>
  </si>
  <si>
    <t>奨学基金</t>
  </si>
  <si>
    <t>交野市学校教育振興基金</t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</si>
  <si>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</si>
  <si>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</si>
  <si>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</si>
  <si>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</si>
  <si>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</si>
  <si>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小計</t>
  </si>
  <si>
    <t>【未収金】</t>
  </si>
  <si>
    <t>税等未収金</t>
    <rPh sb="0" eb="2">
      <t>ゼイトウ</t>
    </rPh>
    <rPh sb="2" eb="5">
      <t>ミシュウキン</t>
    </rPh>
    <phoneticPr fontId="5"/>
  </si>
  <si>
    <t>市民税（個人）</t>
    <rPh sb="0" eb="2">
      <t>シミン</t>
    </rPh>
    <rPh sb="2" eb="3">
      <t>ゼイ</t>
    </rPh>
    <rPh sb="4" eb="6">
      <t>コジン</t>
    </rPh>
    <phoneticPr fontId="1"/>
  </si>
  <si>
    <t>市民税（法人）</t>
    <rPh sb="0" eb="2">
      <t>シミン</t>
    </rPh>
    <rPh sb="2" eb="3">
      <t>ゼイ</t>
    </rPh>
    <rPh sb="4" eb="6">
      <t>ホウジン</t>
    </rPh>
    <phoneticPr fontId="1"/>
  </si>
  <si>
    <t>固定資産税</t>
    <rPh sb="0" eb="2">
      <t>コテイ</t>
    </rPh>
    <rPh sb="2" eb="5">
      <t>シサンゼイ</t>
    </rPh>
    <phoneticPr fontId="1"/>
  </si>
  <si>
    <t>軽自動車税</t>
    <rPh sb="0" eb="4">
      <t>ケイジドウシャ</t>
    </rPh>
    <rPh sb="4" eb="5">
      <t>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</si>
  <si>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</si>
  <si>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児童福祉費負担金</t>
    <phoneticPr fontId="5"/>
  </si>
  <si>
    <t>社会教育費負担金</t>
    <phoneticPr fontId="5"/>
  </si>
  <si>
    <t>その他の未収金</t>
    <rPh sb="2" eb="3">
      <t>ホカ</t>
    </rPh>
    <rPh sb="4" eb="7">
      <t>ミシュウキン</t>
    </rPh>
    <phoneticPr fontId="5"/>
  </si>
  <si>
    <t>保育所使用料　</t>
    <phoneticPr fontId="5"/>
  </si>
  <si>
    <t>幼稚園保育料</t>
    <rPh sb="0" eb="3">
      <t>ヨウチエン</t>
    </rPh>
    <rPh sb="3" eb="5">
      <t>ホイク</t>
    </rPh>
    <rPh sb="5" eb="6">
      <t>リョウ</t>
    </rPh>
    <phoneticPr fontId="1"/>
  </si>
  <si>
    <t>学校給食費</t>
    <phoneticPr fontId="5"/>
  </si>
  <si>
    <t>雑入</t>
    <rPh sb="0" eb="2">
      <t>ザツニュウ</t>
    </rPh>
    <phoneticPr fontId="1"/>
  </si>
  <si>
    <t>未収金の明細</t>
  </si>
  <si>
    <t>税等未収金</t>
    <rPh sb="0" eb="1">
      <t>ゼイ</t>
    </rPh>
    <rPh sb="1" eb="2">
      <t>トウ</t>
    </rPh>
    <rPh sb="2" eb="5">
      <t>ミシュウキン</t>
    </rPh>
    <phoneticPr fontId="5"/>
  </si>
  <si>
    <t>市民税（個人）</t>
    <rPh sb="0" eb="1">
      <t>シ</t>
    </rPh>
    <phoneticPr fontId="1"/>
  </si>
  <si>
    <t>市民税（法人）</t>
    <rPh sb="0" eb="1">
      <t>シ</t>
    </rPh>
    <phoneticPr fontId="1"/>
  </si>
  <si>
    <t>固定資産税</t>
    <phoneticPr fontId="5"/>
  </si>
  <si>
    <t>軽自動車税</t>
    <phoneticPr fontId="5"/>
  </si>
  <si>
    <t>都市計画税</t>
    <phoneticPr fontId="5"/>
  </si>
  <si>
    <t>保育所使用料</t>
    <phoneticPr fontId="5"/>
  </si>
  <si>
    <t>学校使用料</t>
    <phoneticPr fontId="5"/>
  </si>
  <si>
    <t>幼稚園保育料</t>
  </si>
  <si>
    <t>清掃手数料</t>
  </si>
  <si>
    <t>土木手数料</t>
    <rPh sb="0" eb="2">
      <t>ドボク</t>
    </rPh>
    <phoneticPr fontId="1"/>
  </si>
  <si>
    <t>学校給食費</t>
  </si>
  <si>
    <t>認定こども園給食費</t>
  </si>
  <si>
    <t>雑入</t>
  </si>
  <si>
    <t>地方債等（借入先別）の明細</t>
  </si>
  <si>
    <t>会計：一般会計等</t>
    <rPh sb="3" eb="5">
      <t>イッパン</t>
    </rPh>
    <rPh sb="5" eb="7">
      <t>カイケイ</t>
    </rPh>
    <rPh sb="7" eb="8">
      <t>トウ</t>
    </rPh>
    <phoneticPr fontId="5"/>
  </si>
  <si>
    <t>地方債等_x000D_
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</si>
  <si>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</si>
  <si>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</si>
  <si>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</si>
  <si>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</si>
  <si>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</si>
  <si>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</si>
  <si>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</si>
  <si>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</si>
  <si>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</si>
  <si>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</si>
  <si>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</si>
  <si>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</si>
  <si>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</si>
  <si>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</si>
  <si>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</si>
  <si>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</si>
  <si>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</si>
  <si>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</si>
  <si>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【その他】</t>
  </si>
  <si>
    <t>地方債等（利率別）の明細</t>
  </si>
  <si>
    <t>地方債等残高</t>
  </si>
  <si>
    <t>1.5％以下</t>
  </si>
  <si>
    <t>1.5％超_x000D_
2.0％以下</t>
  </si>
  <si>
    <t>2.0％超_x000D_
2.5％以下</t>
  </si>
  <si>
    <t>2.5％超_x000D_
3.0％以下</t>
  </si>
  <si>
    <t>3.0％超_x000D_
3.5％以下</t>
  </si>
  <si>
    <t>3.5％超_x000D_
4.0％以下</t>
  </si>
  <si>
    <t>4.0％超</t>
  </si>
  <si>
    <t>（参考）_x000D_
加重平均_x000D_
利率</t>
  </si>
  <si>
    <t>地方債等（返済期間別）の明細</t>
  </si>
  <si>
    <t>自治体名：交野市</t>
    <phoneticPr fontId="5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</si>
  <si>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</si>
  <si>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</si>
  <si>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</si>
  <si>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</si>
  <si>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</si>
  <si>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</si>
  <si>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</si>
  <si>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</si>
  <si>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</si>
  <si>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</si>
  <si>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</si>
  <si>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</si>
  <si>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</si>
  <si>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</si>
  <si>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</si>
  <si>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</si>
  <si>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</si>
  <si>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補助金等の明細</t>
    <phoneticPr fontId="5"/>
  </si>
  <si>
    <t>(単位：千円)</t>
    <rPh sb="4" eb="5">
      <t>セン</t>
    </rPh>
    <rPh sb="5" eb="6">
      <t>エン</t>
    </rPh>
    <phoneticPr fontId="5"/>
  </si>
  <si>
    <t>名称</t>
  </si>
  <si>
    <t>相手先</t>
  </si>
  <si>
    <t>金額</t>
  </si>
  <si>
    <t>支出目的</t>
  </si>
  <si>
    <t>他団体への公共施設等整備補助金等</t>
    <phoneticPr fontId="5"/>
  </si>
  <si>
    <t>【一般会計】</t>
    <rPh sb="1" eb="3">
      <t>イッパン</t>
    </rPh>
    <rPh sb="3" eb="5">
      <t>カイケイ</t>
    </rPh>
    <phoneticPr fontId="5"/>
  </si>
  <si>
    <t>星田北・星田駅北土地区画整理組合補助金</t>
  </si>
  <si>
    <t>交野市・枚方市星田北土地区画整理組合　理事長　中井　喜代治 他</t>
    <rPh sb="30" eb="31">
      <t>ホカ</t>
    </rPh>
    <phoneticPr fontId="10"/>
  </si>
  <si>
    <t>004.事業補助金　交野市土地区画整理事業補助金　</t>
  </si>
  <si>
    <t>交野市星田駅北土地区画整理組合　理事長　和久田　泰弘</t>
    <phoneticPr fontId="5"/>
  </si>
  <si>
    <t>004.事業補助金　交野市土地区画整理事業補助金</t>
  </si>
  <si>
    <t>交野市・枚方市星田北土地区画整理組合　理事長　中井　喜代治 他</t>
  </si>
  <si>
    <t>交野市・枚方市星田北土地区画整理組合　理事長　中井　喜代治</t>
  </si>
  <si>
    <t>私立認定こども園等事業費補助金（こども）</t>
  </si>
  <si>
    <t>（学）京新学園　星田なないろ保育園　理事長　松本　奐男</t>
  </si>
  <si>
    <t>068.私立認定こども園等事業費補助金（保育所等整備事業）</t>
  </si>
  <si>
    <t>ブロック塀等撤去・改修促進補助金（営繕）</t>
  </si>
  <si>
    <t>交野市ブロック塀等・撤去・改修促進事業補助金受給者</t>
  </si>
  <si>
    <t>004.事業補助金　ブロック塀補助金</t>
  </si>
  <si>
    <t>地域施設等整備補助金</t>
  </si>
  <si>
    <t>寺区　区長　山田　末人</t>
  </si>
  <si>
    <t>会館の修繕・改修　寺地区・寺会館</t>
  </si>
  <si>
    <t>中古住宅流通促進・リフォーム等補助金（都計）</t>
  </si>
  <si>
    <t>補助金受給者</t>
  </si>
  <si>
    <t>中古住宅流通促進・リフォーム等補助金</t>
  </si>
  <si>
    <t>木造住宅耐震改修補助金（営繕）</t>
  </si>
  <si>
    <t>交野市木造住宅耐震改修補助金受給者</t>
  </si>
  <si>
    <t>004.事業補助金　耐震改修補助金</t>
  </si>
  <si>
    <t>農業用施設整備補助金</t>
  </si>
  <si>
    <t>郡津水利組合　組合長　今堀　半蔵　　　</t>
  </si>
  <si>
    <t>004.事業補助金（郡津水利組合）</t>
  </si>
  <si>
    <t>004.事業補助金（寺区）</t>
  </si>
  <si>
    <t>私市上代用水組合　組合長　小野　洋一</t>
  </si>
  <si>
    <t>004.事業補助金（私市上代用水組合）</t>
  </si>
  <si>
    <t>郡津区　区長　畑山　泰雄</t>
  </si>
  <si>
    <t>会館の修繕・改修　郡津地区・郡津公民館</t>
  </si>
  <si>
    <t>星田山手区区長　渡邉　省三</t>
  </si>
  <si>
    <t>会館の修繕・改修　星田山手地区・星田山手会館</t>
  </si>
  <si>
    <t>藤が尾区　区長　山口　五十一</t>
  </si>
  <si>
    <t>会館の修繕・改修　藤が尾地区・藤が尾ふれあい館</t>
  </si>
  <si>
    <t>四條畷市交野市清掃施設組合負担金</t>
  </si>
  <si>
    <t>四條畷市交野市清掃施設組合</t>
  </si>
  <si>
    <t>私部区　区長　川村　一</t>
  </si>
  <si>
    <t>会館の修繕・改修　私部地区・私部会館・空調機取替工事</t>
  </si>
  <si>
    <t>天野が原町区　区長　道上 雄三郎</t>
  </si>
  <si>
    <t>会館の修繕・改修　天野が原町地区・天野が原4丁目集会所</t>
  </si>
  <si>
    <t>星田用水組合　組合長　和久田　泰弘</t>
  </si>
  <si>
    <t>004.事業補助金(星田用水組合)</t>
  </si>
  <si>
    <t>交野市私部才ケ辻水利組合　代表者　奥野　幸一</t>
  </si>
  <si>
    <t>004.事業補助金（交野市私部才ケ辻水利組合）</t>
  </si>
  <si>
    <t>会館の修繕・改修　天野が原町地区・さくら丘会館</t>
  </si>
  <si>
    <t>寺水利組合　組合長　畠中　赳</t>
  </si>
  <si>
    <t>004.事業補助金（寺水利組合）</t>
  </si>
  <si>
    <t>会館の修繕・改修　耐震診断　郡津公民館</t>
  </si>
  <si>
    <t>倉治区区長　奥西　正博</t>
  </si>
  <si>
    <t>004.事業補助金（倉治区）</t>
  </si>
  <si>
    <t>向井田区  区長　酒井　文彦</t>
  </si>
  <si>
    <t>会館の修繕・改修　向井田集会所　間仕切り修繕</t>
  </si>
  <si>
    <t>妙見東区　区長　久保　幸子</t>
  </si>
  <si>
    <t>会館の修繕・改修　耐震診断　妙見東自治センター</t>
  </si>
  <si>
    <t>加賀田水利組合　組合長　辻　眞市</t>
  </si>
  <si>
    <t>004.事業補助金(加賀田水利組合)</t>
  </si>
  <si>
    <t>星田西地区　区長　一ノ瀬　翔治</t>
  </si>
  <si>
    <t>会館の修繕・改修　星田西地区・コモンシティ星田自治会4丁目集会所</t>
  </si>
  <si>
    <t>会館の修繕・改修　星田西地区・星田西3丁目集会所</t>
  </si>
  <si>
    <t>計</t>
  </si>
  <si>
    <t>その他の補助金等</t>
    <phoneticPr fontId="5"/>
  </si>
  <si>
    <t>子育て世帯臨時特別給付金給付事業費</t>
  </si>
  <si>
    <t>子育て世帯臨時特例給付金受給者</t>
  </si>
  <si>
    <t>子育て世帯への臨時特別給付金</t>
  </si>
  <si>
    <t>塵芥処理費</t>
  </si>
  <si>
    <t>四條畷市交野市清掃施設組合　管理者　四條畷市長　東　修平</t>
  </si>
  <si>
    <t>四條畷市交野市清掃施設組合負担金（環総）</t>
  </si>
  <si>
    <t>社会福祉総務費</t>
  </si>
  <si>
    <t>大阪府後期高齢者医療広域連合　広域連合長　</t>
  </si>
  <si>
    <t>大阪府後期高齢者医療広域連合負担金（医療）</t>
  </si>
  <si>
    <t>大阪府後期高齢者医療広域連合療養給付費負担金（医療）</t>
  </si>
  <si>
    <t>住民税非課税世帯等臨時特別給付金給付事業費</t>
  </si>
  <si>
    <t>非課税世帯等臨時特別給付金受給者</t>
  </si>
  <si>
    <t>住民税非課税世帯等臨時特別給付金</t>
  </si>
  <si>
    <t>児童福祉総務費</t>
  </si>
  <si>
    <t>(福)晋栄福祉会あまだのみやちどりこども園　理事長　濵田　和則</t>
  </si>
  <si>
    <t>児童福祉総務費</t>
    <phoneticPr fontId="5"/>
  </si>
  <si>
    <t>認定こども園等従事者応援給付金（こども）</t>
  </si>
  <si>
    <t>子育て支援事業補助金（こども）</t>
  </si>
  <si>
    <t>自然保育推進交付金（こども）</t>
  </si>
  <si>
    <t>子育て世帯生活支援特別給付金（ひとり親世帯分）</t>
  </si>
  <si>
    <t>子育て世帯生活支援特別給付金（その他世帯分）</t>
  </si>
  <si>
    <t>常備消防費</t>
  </si>
  <si>
    <t>枚方寝屋川消防組合　管理者</t>
  </si>
  <si>
    <t>消防指令業務負担金</t>
  </si>
  <si>
    <t>北河内４市リサイクル施設組合　管理者　広瀬　慶輔</t>
  </si>
  <si>
    <t>北河内4市リサイクル施設組合負担金（環総）</t>
  </si>
  <si>
    <t>その他</t>
    <rPh sb="2" eb="3">
      <t>タ</t>
    </rPh>
    <phoneticPr fontId="5"/>
  </si>
  <si>
    <t>財源の明細</t>
  </si>
  <si>
    <t>会計</t>
  </si>
  <si>
    <t>財源の内容</t>
  </si>
  <si>
    <t>一般会計</t>
  </si>
  <si>
    <t>税収等</t>
    <phoneticPr fontId="5"/>
  </si>
  <si>
    <t>市税</t>
    <rPh sb="0" eb="1">
      <t>シ</t>
    </rPh>
    <rPh sb="1" eb="2">
      <t>ゼイ</t>
    </rPh>
    <phoneticPr fontId="1"/>
  </si>
  <si>
    <t>地方譲与税</t>
  </si>
  <si>
    <t>利子割交付金</t>
  </si>
  <si>
    <t>配当割交付金</t>
  </si>
  <si>
    <t>株式等譲渡所得割交付金</t>
  </si>
  <si>
    <t>法人事業税交付金</t>
    <rPh sb="0" eb="2">
      <t>ホウジン</t>
    </rPh>
    <rPh sb="2" eb="5">
      <t>ジギョウゼイ</t>
    </rPh>
    <phoneticPr fontId="1"/>
  </si>
  <si>
    <t>地方消費税交付金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</si>
  <si>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"/>
  </si>
  <si>
    <t>環境性能割交付金</t>
    <rPh sb="0" eb="4">
      <t>カンキョウセイノウ</t>
    </rPh>
    <rPh sb="4" eb="5">
      <t>ワリ</t>
    </rPh>
    <phoneticPr fontId="1"/>
  </si>
  <si>
    <t>地方特例交付金</t>
  </si>
  <si>
    <t>地方交付税</t>
  </si>
  <si>
    <t>交通安全対策特別交付金</t>
  </si>
  <si>
    <t>分担金及び負担金</t>
  </si>
  <si>
    <t>寄附金</t>
  </si>
  <si>
    <t>財産区繰入金</t>
    <rPh sb="0" eb="2">
      <t>ザイサン</t>
    </rPh>
    <rPh sb="2" eb="3">
      <t>ク</t>
    </rPh>
    <rPh sb="3" eb="5">
      <t>クリイレ</t>
    </rPh>
    <rPh sb="5" eb="6">
      <t>キン</t>
    </rPh>
    <phoneticPr fontId="1"/>
  </si>
  <si>
    <t>国県等補助金</t>
  </si>
  <si>
    <t>資本的_x000D_
補助金</t>
  </si>
  <si>
    <t>国庫支出金</t>
  </si>
  <si>
    <t>都道府県等支出金</t>
  </si>
  <si>
    <t>経常的_x000D_
補助金</t>
  </si>
  <si>
    <t>公共用地先行取得事業特別会計</t>
    <phoneticPr fontId="5"/>
  </si>
  <si>
    <t>他会計繰入金</t>
    <rPh sb="0" eb="1">
      <t>タ</t>
    </rPh>
    <rPh sb="1" eb="3">
      <t>カイケイ</t>
    </rPh>
    <phoneticPr fontId="1"/>
  </si>
  <si>
    <t>一般会計等相殺</t>
    <phoneticPr fontId="5"/>
  </si>
  <si>
    <t>一般会計等</t>
    <rPh sb="0" eb="2">
      <t>イッパン</t>
    </rPh>
    <rPh sb="2" eb="4">
      <t>カイケイ</t>
    </rPh>
    <rPh sb="4" eb="5">
      <t>トウ</t>
    </rPh>
    <phoneticPr fontId="5"/>
  </si>
  <si>
    <t>財源情報の明細</t>
  </si>
  <si>
    <t>（単位：千円）</t>
    <rPh sb="4" eb="5">
      <t>セン</t>
    </rPh>
    <rPh sb="5" eb="6">
      <t>エン</t>
    </rPh>
    <phoneticPr fontId="5"/>
  </si>
  <si>
    <t>内訳</t>
  </si>
  <si>
    <t>地方債等</t>
  </si>
  <si>
    <t>税収等</t>
  </si>
  <si>
    <t>純行政コスト</t>
  </si>
  <si>
    <t>有形固定資産等の増加</t>
  </si>
  <si>
    <t>貸付金・基金等の増加</t>
  </si>
  <si>
    <t>資金の明細</t>
    <phoneticPr fontId="5"/>
  </si>
  <si>
    <t>要求払預金</t>
    <rPh sb="0" eb="3">
      <t>ヨウキュウバラ</t>
    </rPh>
    <rPh sb="3" eb="5">
      <t>ヨキン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</si>
</sst>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;[Red]\-#,##0,;&quot;-&quot;"/>
    <numFmt numFmtId="177" formatCode="#,##0;[Red]\-#,##0;&quot;-&quot;"/>
  </numFmts>
  <fonts count="13" x14ac:knownFonts="1">
    <font>
      <sz val="11"/>
      <color theme="1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8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3" fontId="2" fillId="0" borderId="0" xfId="0" applyNumberFormat="1" applyFont="1"/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4" fillId="0" borderId="1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/>
    <xf numFmtId="3" fontId="7" fillId="0" borderId="0" xfId="0" applyNumberFormat="1" applyFont="1"/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177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177" fontId="4" fillId="0" borderId="2" xfId="1" applyNumberFormat="1" applyFont="1" applyBorder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7" fontId="4" fillId="0" borderId="2" xfId="1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horizontal="right" vertical="center"/>
    </xf>
    <xf numFmtId="176" fontId="4" fillId="0" borderId="1" xfId="1" applyNumberFormat="1" applyFont="1" applyFill="1" applyBorder="1" applyAlignment="1">
      <alignment vertical="center"/>
    </xf>
    <xf numFmtId="9" fontId="4" fillId="0" borderId="1" xfId="1" applyNumberFormat="1" applyFont="1" applyFill="1" applyBorder="1">
      <alignment vertical="center"/>
    </xf>
    <xf numFmtId="177" fontId="4" fillId="0" borderId="1" xfId="1" applyNumberFormat="1" applyFont="1" applyFill="1" applyBorder="1" applyAlignment="1">
      <alignment vertical="center"/>
    </xf>
    <xf numFmtId="38" fontId="4" fillId="0" borderId="2" xfId="1" applyFont="1" applyFill="1" applyBorder="1">
      <alignment vertical="center"/>
    </xf>
    <xf numFmtId="10" fontId="4" fillId="0" borderId="1" xfId="1" applyNumberFormat="1" applyFont="1" applyFill="1" applyBorder="1">
      <alignment vertical="center"/>
    </xf>
    <xf numFmtId="177" fontId="4" fillId="0" borderId="1" xfId="0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center" vertical="center"/>
    </xf>
    <xf numFmtId="176" fontId="4" fillId="0" borderId="3" xfId="1" applyNumberFormat="1" applyFont="1" applyFill="1" applyBorder="1" applyAlignment="1">
      <alignment vertical="center"/>
    </xf>
    <xf numFmtId="177" fontId="4" fillId="0" borderId="1" xfId="0" applyNumberFormat="1" applyFont="1" applyBorder="1" applyAlignment="1">
      <alignment horizontal="left" vertical="center" indent="1"/>
    </xf>
    <xf numFmtId="177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8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8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0" fontId="4" fillId="0" borderId="7" xfId="2" applyNumberFormat="1" applyFont="1" applyFill="1" applyBorder="1" applyAlignment="1">
      <alignment horizontal="right" vertical="center"/>
    </xf>
    <xf numFmtId="38" fontId="4" fillId="0" borderId="0" xfId="1" applyFont="1" applyAlignment="1"/>
    <xf numFmtId="176" fontId="4" fillId="0" borderId="8" xfId="1" applyNumberFormat="1" applyFont="1" applyFill="1" applyBorder="1" applyAlignment="1">
      <alignment horizontal="right" vertical="center"/>
    </xf>
    <xf numFmtId="176" fontId="4" fillId="0" borderId="4" xfId="1" applyNumberFormat="1" applyFont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3" fontId="10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10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vertical="center"/>
    </xf>
    <xf numFmtId="177" fontId="10" fillId="2" borderId="1" xfId="0" applyNumberFormat="1" applyFont="1" applyFill="1" applyBorder="1" applyAlignment="1">
      <alignment horizontal="right" vertical="center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/>
    </xf>
    <xf numFmtId="176" fontId="10" fillId="0" borderId="1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right" vertical="center"/>
    </xf>
    <xf numFmtId="3" fontId="10" fillId="0" borderId="10" xfId="0" applyNumberFormat="1" applyFont="1" applyBorder="1" applyAlignment="1">
      <alignment horizontal="center" vertical="center"/>
    </xf>
    <xf numFmtId="176" fontId="10" fillId="0" borderId="0" xfId="0" applyNumberFormat="1" applyFont="1"/>
    <xf numFmtId="3" fontId="10" fillId="0" borderId="11" xfId="0" applyNumberFormat="1" applyFont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readingOrder="1"/>
    </xf>
    <xf numFmtId="0" fontId="0" fillId="0" borderId="7" xfId="0" applyBorder="1" applyAlignment="1">
      <alignment vertical="center" readingOrder="1"/>
    </xf>
    <xf numFmtId="176" fontId="4" fillId="0" borderId="1" xfId="0" applyNumberFormat="1" applyFont="1" applyBorder="1" applyAlignment="1">
      <alignment vertical="center" readingOrder="1"/>
    </xf>
    <xf numFmtId="176" fontId="4" fillId="3" borderId="1" xfId="0" applyNumberFormat="1" applyFont="1" applyFill="1" applyBorder="1" applyAlignment="1">
      <alignment vertical="center" readingOrder="1"/>
    </xf>
    <xf numFmtId="3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3" fontId="4" fillId="4" borderId="4" xfId="0" applyNumberFormat="1" applyFont="1" applyFill="1" applyBorder="1" applyAlignment="1">
      <alignment horizontal="center" vertical="center"/>
    </xf>
    <xf numFmtId="3" fontId="4" fillId="4" borderId="6" xfId="0" applyNumberFormat="1" applyFont="1" applyFill="1" applyBorder="1" applyAlignment="1">
      <alignment horizontal="center" vertical="center"/>
    </xf>
    <xf numFmtId="3" fontId="4" fillId="4" borderId="7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1" fillId="2" borderId="8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2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3" fontId="11" fillId="0" borderId="8" xfId="0" applyNumberFormat="1" applyFont="1" applyBorder="1" applyAlignment="1">
      <alignment vertical="center"/>
    </xf>
    <xf numFmtId="176" fontId="12" fillId="0" borderId="1" xfId="1" applyNumberFormat="1" applyFont="1" applyFill="1" applyBorder="1" applyAlignment="1">
      <alignment horizontal="right" vertical="center"/>
    </xf>
    <xf numFmtId="3" fontId="11" fillId="0" borderId="8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workbookViewId="0">
      <selection activeCell="G7" sqref="G7"/>
    </sheetView>
  </sheetViews>
  <sheetFormatPr defaultColWidth="8.875" defaultRowHeight="11.25" x14ac:dyDescent="0.15"/>
  <cols>
    <col min="1" max="1" width="16.25" style="5" bestFit="1" customWidth="1"/>
    <col min="2" max="8" width="15.875" style="5" customWidth="1"/>
    <col min="9" max="16384" width="8.875" style="5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1</v>
      </c>
      <c r="B2" s="1"/>
      <c r="C2" s="1"/>
      <c r="D2" s="1"/>
      <c r="E2" s="1"/>
      <c r="F2" s="1"/>
      <c r="G2" s="1"/>
      <c r="H2" s="3" t="s">
        <v>2</v>
      </c>
    </row>
    <row r="3" spans="1:8" ht="13.5" x14ac:dyDescent="0.15">
      <c r="A3" s="1" t="s">
        <v>3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26</v>
      </c>
    </row>
    <row r="5" spans="1:8" ht="33.75" x14ac:dyDescent="0.15">
      <c r="A5" s="4" t="s">
        <v>4</v>
      </c>
      <c r="B5" s="2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</row>
    <row r="6" spans="1:8" x14ac:dyDescent="0.15">
      <c r="A6" s="6" t="s">
        <v>12</v>
      </c>
      <c r="B6" s="7">
        <v>69888058766</v>
      </c>
      <c r="C6" s="7">
        <v>1021839501</v>
      </c>
      <c r="D6" s="7">
        <v>228698609</v>
      </c>
      <c r="E6" s="7">
        <v>70681199658</v>
      </c>
      <c r="F6" s="7">
        <v>25578859502</v>
      </c>
      <c r="G6" s="7">
        <v>469734606</v>
      </c>
      <c r="H6" s="7">
        <v>45102340156</v>
      </c>
    </row>
    <row r="7" spans="1:8" x14ac:dyDescent="0.15">
      <c r="A7" s="6" t="s">
        <v>13</v>
      </c>
      <c r="B7" s="7">
        <v>37896914994</v>
      </c>
      <c r="C7" s="7">
        <v>268076477</v>
      </c>
      <c r="D7" s="7">
        <v>18105909</v>
      </c>
      <c r="E7" s="7">
        <v>38146885562</v>
      </c>
      <c r="F7" s="7" t="s">
        <v>14</v>
      </c>
      <c r="G7" s="7" t="s">
        <v>14</v>
      </c>
      <c r="H7" s="7">
        <v>38146885562</v>
      </c>
    </row>
    <row r="8" spans="1:8" x14ac:dyDescent="0.15">
      <c r="A8" s="6" t="s">
        <v>15</v>
      </c>
      <c r="B8" s="7" t="s">
        <v>14</v>
      </c>
      <c r="C8" s="7" t="s">
        <v>14</v>
      </c>
      <c r="D8" s="7" t="s">
        <v>14</v>
      </c>
      <c r="E8" s="7" t="s">
        <v>14</v>
      </c>
      <c r="F8" s="7" t="s">
        <v>14</v>
      </c>
      <c r="G8" s="7" t="s">
        <v>14</v>
      </c>
      <c r="H8" s="7" t="s">
        <v>14</v>
      </c>
    </row>
    <row r="9" spans="1:8" x14ac:dyDescent="0.15">
      <c r="A9" s="6" t="s">
        <v>16</v>
      </c>
      <c r="B9" s="7">
        <v>31650864422</v>
      </c>
      <c r="C9" s="7">
        <v>309648269</v>
      </c>
      <c r="D9" s="7" t="s">
        <v>14</v>
      </c>
      <c r="E9" s="7">
        <v>31960512691</v>
      </c>
      <c r="F9" s="7">
        <v>25536346066</v>
      </c>
      <c r="G9" s="7">
        <v>438461976</v>
      </c>
      <c r="H9" s="7">
        <v>6424166625</v>
      </c>
    </row>
    <row r="10" spans="1:8" x14ac:dyDescent="0.15">
      <c r="A10" s="6" t="s">
        <v>17</v>
      </c>
      <c r="B10" s="7">
        <v>128036650</v>
      </c>
      <c r="C10" s="7">
        <v>440050255</v>
      </c>
      <c r="D10" s="7" t="s">
        <v>14</v>
      </c>
      <c r="E10" s="7">
        <v>568086905</v>
      </c>
      <c r="F10" s="7">
        <v>42513436</v>
      </c>
      <c r="G10" s="7">
        <v>31272630</v>
      </c>
      <c r="H10" s="7">
        <v>525573469</v>
      </c>
    </row>
    <row r="11" spans="1:8" x14ac:dyDescent="0.15">
      <c r="A11" s="6" t="s">
        <v>18</v>
      </c>
      <c r="B11" s="7" t="s">
        <v>14</v>
      </c>
      <c r="C11" s="7" t="s">
        <v>14</v>
      </c>
      <c r="D11" s="7" t="s">
        <v>14</v>
      </c>
      <c r="E11" s="7" t="s">
        <v>14</v>
      </c>
      <c r="F11" s="7" t="s">
        <v>14</v>
      </c>
      <c r="G11" s="7" t="s">
        <v>14</v>
      </c>
      <c r="H11" s="7" t="s">
        <v>14</v>
      </c>
    </row>
    <row r="12" spans="1:8" x14ac:dyDescent="0.15">
      <c r="A12" s="6" t="s">
        <v>19</v>
      </c>
      <c r="B12" s="7" t="s">
        <v>14</v>
      </c>
      <c r="C12" s="7" t="s">
        <v>14</v>
      </c>
      <c r="D12" s="7" t="s">
        <v>14</v>
      </c>
      <c r="E12" s="7" t="s">
        <v>14</v>
      </c>
      <c r="F12" s="7" t="s">
        <v>14</v>
      </c>
      <c r="G12" s="7" t="s">
        <v>14</v>
      </c>
      <c r="H12" s="7" t="s">
        <v>14</v>
      </c>
    </row>
    <row r="13" spans="1:8" x14ac:dyDescent="0.15">
      <c r="A13" s="6" t="s">
        <v>20</v>
      </c>
      <c r="B13" s="7" t="s">
        <v>14</v>
      </c>
      <c r="C13" s="7" t="s">
        <v>14</v>
      </c>
      <c r="D13" s="7" t="s">
        <v>14</v>
      </c>
      <c r="E13" s="7" t="s">
        <v>14</v>
      </c>
      <c r="F13" s="7" t="s">
        <v>14</v>
      </c>
      <c r="G13" s="7" t="s">
        <v>14</v>
      </c>
      <c r="H13" s="7" t="s">
        <v>14</v>
      </c>
    </row>
    <row r="14" spans="1:8" x14ac:dyDescent="0.15">
      <c r="A14" s="6" t="s">
        <v>21</v>
      </c>
      <c r="B14" s="7" t="s">
        <v>14</v>
      </c>
      <c r="C14" s="7" t="s">
        <v>14</v>
      </c>
      <c r="D14" s="7" t="s">
        <v>14</v>
      </c>
      <c r="E14" s="7" t="s">
        <v>14</v>
      </c>
      <c r="F14" s="7" t="s">
        <v>14</v>
      </c>
      <c r="G14" s="7" t="s">
        <v>14</v>
      </c>
      <c r="H14" s="7" t="s">
        <v>14</v>
      </c>
    </row>
    <row r="15" spans="1:8" x14ac:dyDescent="0.15">
      <c r="A15" s="6" t="s">
        <v>22</v>
      </c>
      <c r="B15" s="7">
        <v>212242700</v>
      </c>
      <c r="C15" s="7">
        <v>4064500</v>
      </c>
      <c r="D15" s="7">
        <v>210592700</v>
      </c>
      <c r="E15" s="7">
        <v>5714500</v>
      </c>
      <c r="F15" s="7" t="s">
        <v>14</v>
      </c>
      <c r="G15" s="7" t="s">
        <v>14</v>
      </c>
      <c r="H15" s="7">
        <v>5714500</v>
      </c>
    </row>
    <row r="16" spans="1:8" x14ac:dyDescent="0.15">
      <c r="A16" s="6" t="s">
        <v>23</v>
      </c>
      <c r="B16" s="7">
        <v>58597674009</v>
      </c>
      <c r="C16" s="7">
        <v>684253275</v>
      </c>
      <c r="D16" s="7">
        <v>78769121</v>
      </c>
      <c r="E16" s="7">
        <v>59203158163</v>
      </c>
      <c r="F16" s="7">
        <v>45721660863</v>
      </c>
      <c r="G16" s="7">
        <v>489702229</v>
      </c>
      <c r="H16" s="7">
        <v>13481497300</v>
      </c>
    </row>
    <row r="17" spans="1:8" x14ac:dyDescent="0.15">
      <c r="A17" s="6" t="s">
        <v>13</v>
      </c>
      <c r="B17" s="7">
        <v>6452993484</v>
      </c>
      <c r="C17" s="7">
        <v>606588875</v>
      </c>
      <c r="D17" s="7">
        <v>1</v>
      </c>
      <c r="E17" s="7">
        <v>7059582358</v>
      </c>
      <c r="F17" s="7" t="s">
        <v>14</v>
      </c>
      <c r="G17" s="7" t="s">
        <v>14</v>
      </c>
      <c r="H17" s="7">
        <v>7059582358</v>
      </c>
    </row>
    <row r="18" spans="1:8" x14ac:dyDescent="0.15">
      <c r="A18" s="6" t="s">
        <v>16</v>
      </c>
      <c r="B18" s="7" t="s">
        <v>14</v>
      </c>
      <c r="C18" s="7" t="s">
        <v>14</v>
      </c>
      <c r="D18" s="7" t="s">
        <v>14</v>
      </c>
      <c r="E18" s="7" t="s">
        <v>14</v>
      </c>
      <c r="F18" s="7" t="s">
        <v>14</v>
      </c>
      <c r="G18" s="7" t="s">
        <v>14</v>
      </c>
      <c r="H18" s="7" t="s">
        <v>14</v>
      </c>
    </row>
    <row r="19" spans="1:8" x14ac:dyDescent="0.15">
      <c r="A19" s="6" t="s">
        <v>17</v>
      </c>
      <c r="B19" s="7">
        <v>52026598505</v>
      </c>
      <c r="C19" s="7">
        <v>70459400</v>
      </c>
      <c r="D19" s="7" t="s">
        <v>14</v>
      </c>
      <c r="E19" s="7">
        <v>52097057905</v>
      </c>
      <c r="F19" s="7">
        <v>45721660863</v>
      </c>
      <c r="G19" s="7">
        <v>489702229</v>
      </c>
      <c r="H19" s="7">
        <v>6375397042</v>
      </c>
    </row>
    <row r="20" spans="1:8" x14ac:dyDescent="0.15">
      <c r="A20" s="6" t="s">
        <v>21</v>
      </c>
      <c r="B20" s="7" t="s">
        <v>14</v>
      </c>
      <c r="C20" s="7" t="s">
        <v>14</v>
      </c>
      <c r="D20" s="7" t="s">
        <v>14</v>
      </c>
      <c r="E20" s="7" t="s">
        <v>14</v>
      </c>
      <c r="F20" s="7" t="s">
        <v>14</v>
      </c>
      <c r="G20" s="7" t="s">
        <v>14</v>
      </c>
      <c r="H20" s="7" t="s">
        <v>14</v>
      </c>
    </row>
    <row r="21" spans="1:8" x14ac:dyDescent="0.15">
      <c r="A21" s="6" t="s">
        <v>22</v>
      </c>
      <c r="B21" s="7">
        <v>118082020</v>
      </c>
      <c r="C21" s="7">
        <v>7205000</v>
      </c>
      <c r="D21" s="7">
        <v>78769120</v>
      </c>
      <c r="E21" s="7">
        <v>46517900</v>
      </c>
      <c r="F21" s="7" t="s">
        <v>14</v>
      </c>
      <c r="G21" s="7" t="s">
        <v>14</v>
      </c>
      <c r="H21" s="7">
        <v>46517900</v>
      </c>
    </row>
    <row r="22" spans="1:8" x14ac:dyDescent="0.15">
      <c r="A22" s="6" t="s">
        <v>24</v>
      </c>
      <c r="B22" s="7">
        <v>2674416705</v>
      </c>
      <c r="C22" s="7">
        <v>65019020</v>
      </c>
      <c r="D22" s="7">
        <v>2440417</v>
      </c>
      <c r="E22" s="7">
        <v>2736995308</v>
      </c>
      <c r="F22" s="7">
        <v>2489953286</v>
      </c>
      <c r="G22" s="7">
        <v>81447877</v>
      </c>
      <c r="H22" s="7">
        <v>247042022</v>
      </c>
    </row>
    <row r="23" spans="1:8" x14ac:dyDescent="0.15">
      <c r="A23" s="6" t="s">
        <v>25</v>
      </c>
      <c r="B23" s="7">
        <v>131160149480</v>
      </c>
      <c r="C23" s="7">
        <v>1771111796</v>
      </c>
      <c r="D23" s="7">
        <v>309908147</v>
      </c>
      <c r="E23" s="7">
        <v>132621353129</v>
      </c>
      <c r="F23" s="7">
        <v>73790473651</v>
      </c>
      <c r="G23" s="7">
        <v>1040884712</v>
      </c>
      <c r="H23" s="7">
        <v>58830879478</v>
      </c>
    </row>
  </sheetData>
  <mergeCells count="1">
    <mergeCell ref="A1:H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363ED-9EF9-4C28-B3DF-FD7570326D82}">
  <dimension ref="A1:F9"/>
  <sheetViews>
    <sheetView zoomScale="85" zoomScaleNormal="85" workbookViewId="0"/>
  </sheetViews>
  <sheetFormatPr defaultColWidth="8.875" defaultRowHeight="11.25" x14ac:dyDescent="0.15"/>
  <cols>
    <col min="1" max="1" width="18.875" style="5" customWidth="1"/>
    <col min="2" max="6" width="20.875" style="5" customWidth="1"/>
    <col min="7" max="7" width="10.125" style="5" bestFit="1" customWidth="1"/>
    <col min="8" max="16384" width="8.875" style="5"/>
  </cols>
  <sheetData>
    <row r="1" spans="1:6" ht="21" x14ac:dyDescent="0.2">
      <c r="A1" s="9" t="s">
        <v>175</v>
      </c>
    </row>
    <row r="2" spans="1:6" ht="13.5" x14ac:dyDescent="0.15">
      <c r="A2" s="1" t="s">
        <v>37</v>
      </c>
    </row>
    <row r="3" spans="1:6" ht="13.5" x14ac:dyDescent="0.15">
      <c r="A3" s="1" t="s">
        <v>38</v>
      </c>
    </row>
    <row r="4" spans="1:6" ht="13.5" x14ac:dyDescent="0.15">
      <c r="A4" s="5" t="s">
        <v>39</v>
      </c>
      <c r="F4" s="3" t="s">
        <v>41</v>
      </c>
    </row>
    <row r="5" spans="1:6" ht="22.5" customHeight="1" x14ac:dyDescent="0.15">
      <c r="A5" s="60" t="s">
        <v>4</v>
      </c>
      <c r="B5" s="60" t="s">
        <v>176</v>
      </c>
      <c r="C5" s="60" t="s">
        <v>177</v>
      </c>
      <c r="D5" s="60" t="s">
        <v>178</v>
      </c>
      <c r="E5" s="60"/>
      <c r="F5" s="60" t="s">
        <v>179</v>
      </c>
    </row>
    <row r="6" spans="1:6" ht="22.5" customHeight="1" x14ac:dyDescent="0.15">
      <c r="A6" s="60"/>
      <c r="B6" s="60"/>
      <c r="C6" s="60"/>
      <c r="D6" s="11" t="s">
        <v>180</v>
      </c>
      <c r="E6" s="11" t="s">
        <v>81</v>
      </c>
      <c r="F6" s="60"/>
    </row>
    <row r="7" spans="1:6" ht="18" customHeight="1" x14ac:dyDescent="0.15">
      <c r="A7" s="6" t="s">
        <v>181</v>
      </c>
      <c r="B7" s="26">
        <v>3695493000</v>
      </c>
      <c r="C7" s="26">
        <v>567273041</v>
      </c>
      <c r="D7" s="26">
        <v>280498041</v>
      </c>
      <c r="E7" s="26">
        <v>0</v>
      </c>
      <c r="F7" s="26">
        <v>3982268000</v>
      </c>
    </row>
    <row r="8" spans="1:6" ht="18" customHeight="1" x14ac:dyDescent="0.15">
      <c r="A8" s="6" t="s">
        <v>182</v>
      </c>
      <c r="B8" s="26">
        <v>400805270</v>
      </c>
      <c r="C8" s="26">
        <v>352977271</v>
      </c>
      <c r="D8" s="26">
        <v>400805270</v>
      </c>
      <c r="E8" s="26">
        <v>0</v>
      </c>
      <c r="F8" s="26">
        <v>352977271</v>
      </c>
    </row>
    <row r="9" spans="1:6" ht="18" customHeight="1" x14ac:dyDescent="0.15">
      <c r="A9" s="15" t="s">
        <v>25</v>
      </c>
      <c r="B9" s="20">
        <v>4096298270</v>
      </c>
      <c r="C9" s="20">
        <v>920250312</v>
      </c>
      <c r="D9" s="20">
        <v>681303311</v>
      </c>
      <c r="E9" s="20">
        <v>0</v>
      </c>
      <c r="F9" s="20">
        <v>4335245271</v>
      </c>
    </row>
  </sheetData>
  <mergeCells count="5">
    <mergeCell ref="A5:A6"/>
    <mergeCell ref="B5:B6"/>
    <mergeCell ref="C5:C6"/>
    <mergeCell ref="D5:E5"/>
    <mergeCell ref="F5:F6"/>
  </mergeCells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4C4C6-0A6D-4633-A811-BF493BCFBD06}">
  <sheetPr>
    <pageSetUpPr fitToPage="1"/>
  </sheetPr>
  <dimension ref="A1:E58"/>
  <sheetViews>
    <sheetView zoomScale="85" zoomScaleNormal="85" workbookViewId="0"/>
  </sheetViews>
  <sheetFormatPr defaultColWidth="8.875" defaultRowHeight="15.75" x14ac:dyDescent="0.35"/>
  <cols>
    <col min="1" max="1" width="33.125" style="62" customWidth="1"/>
    <col min="2" max="2" width="35.625" style="62" customWidth="1"/>
    <col min="3" max="3" width="48.5" style="62" bestFit="1" customWidth="1"/>
    <col min="4" max="4" width="10.25" style="62" bestFit="1" customWidth="1"/>
    <col min="5" max="5" width="49.25" style="62" bestFit="1" customWidth="1"/>
    <col min="6" max="7" width="10.125" style="62" bestFit="1" customWidth="1"/>
    <col min="8" max="16384" width="8.875" style="62"/>
  </cols>
  <sheetData>
    <row r="1" spans="1:5" ht="30" x14ac:dyDescent="0.6">
      <c r="A1" s="61" t="s">
        <v>183</v>
      </c>
    </row>
    <row r="2" spans="1:5" ht="18.75" x14ac:dyDescent="0.4">
      <c r="A2" s="63" t="s">
        <v>37</v>
      </c>
    </row>
    <row r="3" spans="1:5" ht="18.75" x14ac:dyDescent="0.4">
      <c r="A3" s="63" t="s">
        <v>38</v>
      </c>
    </row>
    <row r="4" spans="1:5" ht="13.5" customHeight="1" x14ac:dyDescent="0.4">
      <c r="A4" s="62" t="s">
        <v>39</v>
      </c>
      <c r="E4" s="64" t="s">
        <v>184</v>
      </c>
    </row>
    <row r="5" spans="1:5" ht="22.5" customHeight="1" x14ac:dyDescent="0.35">
      <c r="A5" s="65" t="s">
        <v>4</v>
      </c>
      <c r="B5" s="65" t="s">
        <v>185</v>
      </c>
      <c r="C5" s="65" t="s">
        <v>186</v>
      </c>
      <c r="D5" s="66" t="s">
        <v>187</v>
      </c>
      <c r="E5" s="65" t="s">
        <v>188</v>
      </c>
    </row>
    <row r="6" spans="1:5" ht="18" customHeight="1" x14ac:dyDescent="0.35">
      <c r="A6" s="67" t="s">
        <v>189</v>
      </c>
      <c r="B6" s="68" t="s">
        <v>190</v>
      </c>
      <c r="C6" s="68"/>
      <c r="D6" s="69"/>
      <c r="E6" s="68"/>
    </row>
    <row r="7" spans="1:5" ht="18" customHeight="1" x14ac:dyDescent="0.35">
      <c r="A7" s="70"/>
      <c r="B7" s="71" t="s">
        <v>191</v>
      </c>
      <c r="C7" s="71" t="s">
        <v>192</v>
      </c>
      <c r="D7" s="72">
        <v>1200596000</v>
      </c>
      <c r="E7" s="71" t="s">
        <v>193</v>
      </c>
    </row>
    <row r="8" spans="1:5" ht="18" customHeight="1" x14ac:dyDescent="0.35">
      <c r="A8" s="70"/>
      <c r="B8" s="71" t="s">
        <v>191</v>
      </c>
      <c r="C8" s="71" t="s">
        <v>194</v>
      </c>
      <c r="D8" s="72">
        <v>219750000</v>
      </c>
      <c r="E8" s="71" t="s">
        <v>195</v>
      </c>
    </row>
    <row r="9" spans="1:5" ht="18" customHeight="1" x14ac:dyDescent="0.35">
      <c r="A9" s="70"/>
      <c r="B9" s="71" t="s">
        <v>191</v>
      </c>
      <c r="C9" s="71" t="s">
        <v>196</v>
      </c>
      <c r="D9" s="72">
        <v>146338000</v>
      </c>
      <c r="E9" s="71" t="s">
        <v>193</v>
      </c>
    </row>
    <row r="10" spans="1:5" ht="18" customHeight="1" x14ac:dyDescent="0.35">
      <c r="A10" s="70"/>
      <c r="B10" s="71" t="s">
        <v>191</v>
      </c>
      <c r="C10" s="71" t="s">
        <v>197</v>
      </c>
      <c r="D10" s="72">
        <v>140652000</v>
      </c>
      <c r="E10" s="71" t="s">
        <v>195</v>
      </c>
    </row>
    <row r="11" spans="1:5" ht="18" customHeight="1" x14ac:dyDescent="0.35">
      <c r="A11" s="70"/>
      <c r="B11" s="71" t="s">
        <v>198</v>
      </c>
      <c r="C11" s="71" t="s">
        <v>199</v>
      </c>
      <c r="D11" s="72">
        <v>17192000</v>
      </c>
      <c r="E11" s="71" t="s">
        <v>200</v>
      </c>
    </row>
    <row r="12" spans="1:5" ht="18" customHeight="1" x14ac:dyDescent="0.35">
      <c r="A12" s="70"/>
      <c r="B12" s="71" t="s">
        <v>201</v>
      </c>
      <c r="C12" s="71" t="s">
        <v>202</v>
      </c>
      <c r="D12" s="72">
        <v>6082000</v>
      </c>
      <c r="E12" s="71" t="s">
        <v>203</v>
      </c>
    </row>
    <row r="13" spans="1:5" ht="18" customHeight="1" x14ac:dyDescent="0.35">
      <c r="A13" s="70"/>
      <c r="B13" s="71" t="s">
        <v>204</v>
      </c>
      <c r="C13" s="71" t="s">
        <v>205</v>
      </c>
      <c r="D13" s="72">
        <v>2275000</v>
      </c>
      <c r="E13" s="71" t="s">
        <v>206</v>
      </c>
    </row>
    <row r="14" spans="1:5" ht="18" customHeight="1" x14ac:dyDescent="0.35">
      <c r="A14" s="70"/>
      <c r="B14" s="71" t="s">
        <v>207</v>
      </c>
      <c r="C14" s="71" t="s">
        <v>208</v>
      </c>
      <c r="D14" s="72">
        <v>2254497</v>
      </c>
      <c r="E14" s="71" t="s">
        <v>209</v>
      </c>
    </row>
    <row r="15" spans="1:5" ht="18" customHeight="1" x14ac:dyDescent="0.35">
      <c r="A15" s="70"/>
      <c r="B15" s="71" t="s">
        <v>210</v>
      </c>
      <c r="C15" s="71" t="s">
        <v>211</v>
      </c>
      <c r="D15" s="72">
        <v>2000000</v>
      </c>
      <c r="E15" s="71" t="s">
        <v>212</v>
      </c>
    </row>
    <row r="16" spans="1:5" ht="18" customHeight="1" x14ac:dyDescent="0.35">
      <c r="A16" s="70"/>
      <c r="B16" s="71" t="s">
        <v>213</v>
      </c>
      <c r="C16" s="71" t="s">
        <v>214</v>
      </c>
      <c r="D16" s="72">
        <v>715000</v>
      </c>
      <c r="E16" s="71" t="s">
        <v>215</v>
      </c>
    </row>
    <row r="17" spans="1:5" ht="18" customHeight="1" x14ac:dyDescent="0.35">
      <c r="A17" s="70"/>
      <c r="B17" s="71" t="s">
        <v>213</v>
      </c>
      <c r="C17" s="71" t="s">
        <v>205</v>
      </c>
      <c r="D17" s="72">
        <v>550000</v>
      </c>
      <c r="E17" s="71" t="s">
        <v>216</v>
      </c>
    </row>
    <row r="18" spans="1:5" ht="18" customHeight="1" x14ac:dyDescent="0.35">
      <c r="A18" s="70"/>
      <c r="B18" s="71" t="s">
        <v>213</v>
      </c>
      <c r="C18" s="71" t="s">
        <v>217</v>
      </c>
      <c r="D18" s="72">
        <v>396000</v>
      </c>
      <c r="E18" s="71" t="s">
        <v>218</v>
      </c>
    </row>
    <row r="19" spans="1:5" ht="18" customHeight="1" x14ac:dyDescent="0.35">
      <c r="A19" s="70"/>
      <c r="B19" s="71" t="s">
        <v>204</v>
      </c>
      <c r="C19" s="71" t="s">
        <v>219</v>
      </c>
      <c r="D19" s="72">
        <v>382000</v>
      </c>
      <c r="E19" s="71" t="s">
        <v>220</v>
      </c>
    </row>
    <row r="20" spans="1:5" ht="18" customHeight="1" x14ac:dyDescent="0.35">
      <c r="A20" s="70"/>
      <c r="B20" s="71" t="s">
        <v>204</v>
      </c>
      <c r="C20" s="71" t="s">
        <v>221</v>
      </c>
      <c r="D20" s="72">
        <v>301000</v>
      </c>
      <c r="E20" s="71" t="s">
        <v>222</v>
      </c>
    </row>
    <row r="21" spans="1:5" ht="18" customHeight="1" x14ac:dyDescent="0.35">
      <c r="A21" s="70"/>
      <c r="B21" s="71" t="s">
        <v>213</v>
      </c>
      <c r="C21" s="71" t="s">
        <v>214</v>
      </c>
      <c r="D21" s="72">
        <v>287000</v>
      </c>
      <c r="E21" s="71" t="s">
        <v>215</v>
      </c>
    </row>
    <row r="22" spans="1:5" ht="18" customHeight="1" x14ac:dyDescent="0.35">
      <c r="A22" s="70"/>
      <c r="B22" s="71" t="s">
        <v>213</v>
      </c>
      <c r="C22" s="71" t="s">
        <v>205</v>
      </c>
      <c r="D22" s="72">
        <v>286000</v>
      </c>
      <c r="E22" s="71" t="s">
        <v>216</v>
      </c>
    </row>
    <row r="23" spans="1:5" ht="18" customHeight="1" x14ac:dyDescent="0.35">
      <c r="A23" s="70"/>
      <c r="B23" s="71" t="s">
        <v>204</v>
      </c>
      <c r="C23" s="71" t="s">
        <v>223</v>
      </c>
      <c r="D23" s="72">
        <v>279000</v>
      </c>
      <c r="E23" s="71" t="s">
        <v>224</v>
      </c>
    </row>
    <row r="24" spans="1:5" ht="18" customHeight="1" x14ac:dyDescent="0.35">
      <c r="A24" s="70"/>
      <c r="B24" s="71" t="s">
        <v>225</v>
      </c>
      <c r="C24" s="71" t="s">
        <v>226</v>
      </c>
      <c r="D24" s="72">
        <v>233000</v>
      </c>
      <c r="E24" s="71" t="s">
        <v>225</v>
      </c>
    </row>
    <row r="25" spans="1:5" ht="18" customHeight="1" x14ac:dyDescent="0.35">
      <c r="A25" s="70"/>
      <c r="B25" s="71" t="s">
        <v>204</v>
      </c>
      <c r="C25" s="71" t="s">
        <v>227</v>
      </c>
      <c r="D25" s="72">
        <v>222000</v>
      </c>
      <c r="E25" s="71" t="s">
        <v>228</v>
      </c>
    </row>
    <row r="26" spans="1:5" ht="18" customHeight="1" x14ac:dyDescent="0.35">
      <c r="A26" s="70"/>
      <c r="B26" s="71" t="s">
        <v>204</v>
      </c>
      <c r="C26" s="71" t="s">
        <v>229</v>
      </c>
      <c r="D26" s="72">
        <v>220000</v>
      </c>
      <c r="E26" s="71" t="s">
        <v>230</v>
      </c>
    </row>
    <row r="27" spans="1:5" ht="18" customHeight="1" x14ac:dyDescent="0.35">
      <c r="A27" s="70"/>
      <c r="B27" s="71" t="s">
        <v>213</v>
      </c>
      <c r="C27" s="71" t="s">
        <v>231</v>
      </c>
      <c r="D27" s="72">
        <v>217000</v>
      </c>
      <c r="E27" s="71" t="s">
        <v>232</v>
      </c>
    </row>
    <row r="28" spans="1:5" ht="18" customHeight="1" x14ac:dyDescent="0.35">
      <c r="A28" s="70"/>
      <c r="B28" s="71" t="s">
        <v>213</v>
      </c>
      <c r="C28" s="71" t="s">
        <v>233</v>
      </c>
      <c r="D28" s="72">
        <v>204000</v>
      </c>
      <c r="E28" s="71" t="s">
        <v>234</v>
      </c>
    </row>
    <row r="29" spans="1:5" ht="18" customHeight="1" x14ac:dyDescent="0.35">
      <c r="A29" s="70"/>
      <c r="B29" s="71" t="s">
        <v>204</v>
      </c>
      <c r="C29" s="71" t="s">
        <v>229</v>
      </c>
      <c r="D29" s="72">
        <v>201000</v>
      </c>
      <c r="E29" s="71" t="s">
        <v>235</v>
      </c>
    </row>
    <row r="30" spans="1:5" ht="18" customHeight="1" x14ac:dyDescent="0.35">
      <c r="A30" s="70"/>
      <c r="B30" s="71" t="s">
        <v>213</v>
      </c>
      <c r="C30" s="71" t="s">
        <v>236</v>
      </c>
      <c r="D30" s="72">
        <v>120000</v>
      </c>
      <c r="E30" s="71" t="s">
        <v>237</v>
      </c>
    </row>
    <row r="31" spans="1:5" ht="18" customHeight="1" x14ac:dyDescent="0.35">
      <c r="A31" s="70"/>
      <c r="B31" s="71" t="s">
        <v>204</v>
      </c>
      <c r="C31" s="71" t="s">
        <v>219</v>
      </c>
      <c r="D31" s="72">
        <v>100000</v>
      </c>
      <c r="E31" s="71" t="s">
        <v>238</v>
      </c>
    </row>
    <row r="32" spans="1:5" ht="18" customHeight="1" x14ac:dyDescent="0.35">
      <c r="A32" s="70"/>
      <c r="B32" s="71" t="s">
        <v>213</v>
      </c>
      <c r="C32" s="71" t="s">
        <v>239</v>
      </c>
      <c r="D32" s="72">
        <v>90000</v>
      </c>
      <c r="E32" s="71" t="s">
        <v>240</v>
      </c>
    </row>
    <row r="33" spans="1:5" ht="18" customHeight="1" x14ac:dyDescent="0.35">
      <c r="A33" s="70"/>
      <c r="B33" s="71" t="s">
        <v>204</v>
      </c>
      <c r="C33" s="71" t="s">
        <v>241</v>
      </c>
      <c r="D33" s="72">
        <v>86000</v>
      </c>
      <c r="E33" s="71" t="s">
        <v>242</v>
      </c>
    </row>
    <row r="34" spans="1:5" ht="18" customHeight="1" x14ac:dyDescent="0.35">
      <c r="A34" s="70"/>
      <c r="B34" s="71" t="s">
        <v>204</v>
      </c>
      <c r="C34" s="71" t="s">
        <v>243</v>
      </c>
      <c r="D34" s="72">
        <v>81000</v>
      </c>
      <c r="E34" s="71" t="s">
        <v>244</v>
      </c>
    </row>
    <row r="35" spans="1:5" ht="18" customHeight="1" x14ac:dyDescent="0.35">
      <c r="A35" s="70"/>
      <c r="B35" s="71" t="s">
        <v>213</v>
      </c>
      <c r="C35" s="71" t="s">
        <v>245</v>
      </c>
      <c r="D35" s="72">
        <v>73000</v>
      </c>
      <c r="E35" s="71" t="s">
        <v>246</v>
      </c>
    </row>
    <row r="36" spans="1:5" ht="18" customHeight="1" x14ac:dyDescent="0.35">
      <c r="A36" s="70"/>
      <c r="B36" s="71" t="s">
        <v>213</v>
      </c>
      <c r="C36" s="71" t="s">
        <v>214</v>
      </c>
      <c r="D36" s="72">
        <v>48000</v>
      </c>
      <c r="E36" s="71" t="s">
        <v>215</v>
      </c>
    </row>
    <row r="37" spans="1:5" ht="18" customHeight="1" x14ac:dyDescent="0.35">
      <c r="A37" s="70"/>
      <c r="B37" s="71" t="s">
        <v>213</v>
      </c>
      <c r="C37" s="71" t="s">
        <v>245</v>
      </c>
      <c r="D37" s="72">
        <v>42000</v>
      </c>
      <c r="E37" s="71" t="s">
        <v>246</v>
      </c>
    </row>
    <row r="38" spans="1:5" ht="18" customHeight="1" x14ac:dyDescent="0.35">
      <c r="A38" s="70"/>
      <c r="B38" s="71" t="s">
        <v>204</v>
      </c>
      <c r="C38" s="71" t="s">
        <v>247</v>
      </c>
      <c r="D38" s="72">
        <v>29000</v>
      </c>
      <c r="E38" s="71" t="s">
        <v>248</v>
      </c>
    </row>
    <row r="39" spans="1:5" ht="18" customHeight="1" x14ac:dyDescent="0.35">
      <c r="A39" s="70"/>
      <c r="B39" s="71" t="s">
        <v>204</v>
      </c>
      <c r="C39" s="71" t="s">
        <v>247</v>
      </c>
      <c r="D39" s="72">
        <v>20000</v>
      </c>
      <c r="E39" s="71" t="s">
        <v>249</v>
      </c>
    </row>
    <row r="40" spans="1:5" ht="18" customHeight="1" x14ac:dyDescent="0.35">
      <c r="A40" s="73"/>
      <c r="B40" s="74" t="s">
        <v>250</v>
      </c>
      <c r="C40" s="75"/>
      <c r="D40" s="72">
        <v>1742321497</v>
      </c>
      <c r="E40" s="75"/>
    </row>
    <row r="41" spans="1:5" ht="18" customHeight="1" x14ac:dyDescent="0.35">
      <c r="A41" s="76" t="s">
        <v>251</v>
      </c>
      <c r="B41" s="68" t="s">
        <v>190</v>
      </c>
      <c r="C41" s="68"/>
      <c r="D41" s="77"/>
      <c r="E41" s="68"/>
    </row>
    <row r="42" spans="1:5" ht="18" customHeight="1" x14ac:dyDescent="0.35">
      <c r="A42" s="78"/>
      <c r="B42" s="71" t="s">
        <v>252</v>
      </c>
      <c r="C42" s="71" t="s">
        <v>253</v>
      </c>
      <c r="D42" s="72">
        <v>1151700000</v>
      </c>
      <c r="E42" s="71" t="s">
        <v>254</v>
      </c>
    </row>
    <row r="43" spans="1:5" ht="18" customHeight="1" x14ac:dyDescent="0.35">
      <c r="A43" s="78"/>
      <c r="B43" s="71" t="s">
        <v>255</v>
      </c>
      <c r="C43" s="71" t="s">
        <v>256</v>
      </c>
      <c r="D43" s="72">
        <v>934444000</v>
      </c>
      <c r="E43" s="71" t="s">
        <v>257</v>
      </c>
    </row>
    <row r="44" spans="1:5" ht="18" customHeight="1" x14ac:dyDescent="0.35">
      <c r="A44" s="78"/>
      <c r="B44" s="71" t="s">
        <v>258</v>
      </c>
      <c r="C44" s="71" t="s">
        <v>259</v>
      </c>
      <c r="D44" s="72">
        <v>26089567</v>
      </c>
      <c r="E44" s="71" t="s">
        <v>260</v>
      </c>
    </row>
    <row r="45" spans="1:5" ht="18" customHeight="1" x14ac:dyDescent="0.35">
      <c r="A45" s="78"/>
      <c r="B45" s="71" t="s">
        <v>258</v>
      </c>
      <c r="C45" s="71" t="s">
        <v>259</v>
      </c>
      <c r="D45" s="72">
        <v>790855393</v>
      </c>
      <c r="E45" s="71" t="s">
        <v>261</v>
      </c>
    </row>
    <row r="46" spans="1:5" ht="18" customHeight="1" x14ac:dyDescent="0.35">
      <c r="A46" s="78"/>
      <c r="B46" s="71" t="s">
        <v>262</v>
      </c>
      <c r="C46" s="71" t="s">
        <v>263</v>
      </c>
      <c r="D46" s="72">
        <v>526200000</v>
      </c>
      <c r="E46" s="71" t="s">
        <v>264</v>
      </c>
    </row>
    <row r="47" spans="1:5" ht="18" customHeight="1" x14ac:dyDescent="0.35">
      <c r="A47" s="78"/>
      <c r="B47" s="71" t="s">
        <v>265</v>
      </c>
      <c r="C47" s="71" t="s">
        <v>266</v>
      </c>
      <c r="D47" s="72">
        <v>154514349</v>
      </c>
      <c r="E47" s="71" t="s">
        <v>198</v>
      </c>
    </row>
    <row r="48" spans="1:5" ht="18" customHeight="1" x14ac:dyDescent="0.35">
      <c r="A48" s="78"/>
      <c r="B48" s="71" t="s">
        <v>267</v>
      </c>
      <c r="C48" s="71" t="s">
        <v>266</v>
      </c>
      <c r="D48" s="72">
        <v>13580000</v>
      </c>
      <c r="E48" s="71" t="s">
        <v>268</v>
      </c>
    </row>
    <row r="49" spans="1:5" ht="18" customHeight="1" x14ac:dyDescent="0.35">
      <c r="A49" s="78"/>
      <c r="B49" s="71" t="s">
        <v>265</v>
      </c>
      <c r="C49" s="71" t="s">
        <v>266</v>
      </c>
      <c r="D49" s="72">
        <v>1575000</v>
      </c>
      <c r="E49" s="71" t="s">
        <v>269</v>
      </c>
    </row>
    <row r="50" spans="1:5" ht="18" customHeight="1" x14ac:dyDescent="0.35">
      <c r="A50" s="78"/>
      <c r="B50" s="71" t="s">
        <v>265</v>
      </c>
      <c r="C50" s="71" t="s">
        <v>266</v>
      </c>
      <c r="D50" s="72">
        <v>1327000</v>
      </c>
      <c r="E50" s="71" t="s">
        <v>270</v>
      </c>
    </row>
    <row r="51" spans="1:5" ht="18" customHeight="1" x14ac:dyDescent="0.35">
      <c r="A51" s="78"/>
      <c r="B51" s="71" t="s">
        <v>258</v>
      </c>
      <c r="C51" s="71" t="s">
        <v>253</v>
      </c>
      <c r="D51" s="72">
        <v>71300000</v>
      </c>
      <c r="E51" s="71" t="s">
        <v>271</v>
      </c>
    </row>
    <row r="52" spans="1:5" ht="18" customHeight="1" x14ac:dyDescent="0.35">
      <c r="A52" s="78"/>
      <c r="B52" s="71" t="s">
        <v>258</v>
      </c>
      <c r="C52" s="71" t="s">
        <v>253</v>
      </c>
      <c r="D52" s="72">
        <v>12100000</v>
      </c>
      <c r="E52" s="71" t="s">
        <v>272</v>
      </c>
    </row>
    <row r="53" spans="1:5" ht="18" customHeight="1" x14ac:dyDescent="0.35">
      <c r="A53" s="78"/>
      <c r="B53" s="71" t="s">
        <v>273</v>
      </c>
      <c r="C53" s="71" t="s">
        <v>274</v>
      </c>
      <c r="D53" s="72">
        <v>76031477</v>
      </c>
      <c r="E53" s="71" t="s">
        <v>275</v>
      </c>
    </row>
    <row r="54" spans="1:5" ht="18" customHeight="1" x14ac:dyDescent="0.35">
      <c r="A54" s="78"/>
      <c r="B54" s="71" t="s">
        <v>255</v>
      </c>
      <c r="C54" s="71" t="s">
        <v>276</v>
      </c>
      <c r="D54" s="79">
        <v>52483339</v>
      </c>
      <c r="E54" s="71" t="s">
        <v>277</v>
      </c>
    </row>
    <row r="55" spans="1:5" ht="18" customHeight="1" x14ac:dyDescent="0.35">
      <c r="A55" s="78"/>
      <c r="B55" s="71" t="s">
        <v>278</v>
      </c>
      <c r="C55" s="71"/>
      <c r="D55" s="72">
        <v>437333774</v>
      </c>
      <c r="E55" s="71"/>
    </row>
    <row r="56" spans="1:5" ht="18" customHeight="1" x14ac:dyDescent="0.35">
      <c r="A56" s="80"/>
      <c r="B56" s="74" t="s">
        <v>250</v>
      </c>
      <c r="C56" s="75"/>
      <c r="D56" s="72">
        <v>4249533899</v>
      </c>
      <c r="E56" s="75"/>
    </row>
    <row r="57" spans="1:5" ht="18" customHeight="1" x14ac:dyDescent="0.35">
      <c r="A57" s="74" t="s">
        <v>25</v>
      </c>
      <c r="B57" s="75"/>
      <c r="C57" s="75"/>
      <c r="D57" s="72">
        <v>5991855396</v>
      </c>
      <c r="E57" s="75"/>
    </row>
    <row r="58" spans="1:5" ht="13.5" customHeight="1" x14ac:dyDescent="0.35"/>
  </sheetData>
  <autoFilter ref="A5:E57" xr:uid="{2DA71D82-16CA-473A-879A-A542589461D7}"/>
  <mergeCells count="2">
    <mergeCell ref="A6:A40"/>
    <mergeCell ref="A41:A56"/>
  </mergeCells>
  <phoneticPr fontId="5"/>
  <printOptions horizontalCentered="1"/>
  <pageMargins left="0.19685039370078741" right="0.19685039370078741" top="0.39370078740157483" bottom="0.19685039370078741" header="0.19685039370078741" footer="0.19685039370078741"/>
  <pageSetup paperSize="9" scale="5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4EB83-D0DA-4C46-9B2B-4455C259969E}">
  <sheetPr>
    <pageSetUpPr fitToPage="1"/>
  </sheetPr>
  <dimension ref="A1:E59"/>
  <sheetViews>
    <sheetView view="pageBreakPreview" zoomScale="85" zoomScaleNormal="85" zoomScaleSheetLayoutView="85" workbookViewId="0"/>
  </sheetViews>
  <sheetFormatPr defaultColWidth="8.875" defaultRowHeight="11.25" x14ac:dyDescent="0.15"/>
  <cols>
    <col min="1" max="1" width="28.875" style="5" customWidth="1"/>
    <col min="2" max="3" width="24.875" style="5" customWidth="1"/>
    <col min="4" max="4" width="13.875" style="5" bestFit="1" customWidth="1"/>
    <col min="5" max="5" width="24.875" style="5" customWidth="1"/>
    <col min="6" max="6" width="10" style="5" bestFit="1" customWidth="1"/>
    <col min="7" max="16384" width="8.875" style="5"/>
  </cols>
  <sheetData>
    <row r="1" spans="1:5" ht="21" x14ac:dyDescent="0.2">
      <c r="A1" s="9" t="s">
        <v>279</v>
      </c>
    </row>
    <row r="2" spans="1:5" ht="13.5" x14ac:dyDescent="0.15">
      <c r="A2" s="1" t="s">
        <v>37</v>
      </c>
    </row>
    <row r="3" spans="1:5" ht="13.5" x14ac:dyDescent="0.15">
      <c r="A3" s="1" t="s">
        <v>38</v>
      </c>
    </row>
    <row r="4" spans="1:5" ht="13.5" x14ac:dyDescent="0.15">
      <c r="A4" s="5" t="s">
        <v>133</v>
      </c>
      <c r="E4" s="3" t="s">
        <v>41</v>
      </c>
    </row>
    <row r="5" spans="1:5" ht="22.5" customHeight="1" x14ac:dyDescent="0.15">
      <c r="A5" s="11" t="s">
        <v>280</v>
      </c>
      <c r="B5" s="11" t="s">
        <v>4</v>
      </c>
      <c r="C5" s="81" t="s">
        <v>281</v>
      </c>
      <c r="D5" s="82"/>
      <c r="E5" s="11" t="s">
        <v>187</v>
      </c>
    </row>
    <row r="6" spans="1:5" ht="18" customHeight="1" x14ac:dyDescent="0.15">
      <c r="A6" s="83" t="s">
        <v>282</v>
      </c>
      <c r="B6" s="83" t="s">
        <v>283</v>
      </c>
      <c r="C6" s="84" t="s">
        <v>284</v>
      </c>
      <c r="D6" s="85"/>
      <c r="E6" s="86">
        <v>9471030160</v>
      </c>
    </row>
    <row r="7" spans="1:5" ht="18" customHeight="1" x14ac:dyDescent="0.15">
      <c r="A7" s="83"/>
      <c r="B7" s="83"/>
      <c r="C7" s="84" t="s">
        <v>285</v>
      </c>
      <c r="D7" s="85"/>
      <c r="E7" s="86">
        <v>136128000</v>
      </c>
    </row>
    <row r="8" spans="1:5" ht="18" customHeight="1" x14ac:dyDescent="0.15">
      <c r="A8" s="83"/>
      <c r="B8" s="83"/>
      <c r="C8" s="84" t="s">
        <v>286</v>
      </c>
      <c r="D8" s="85"/>
      <c r="E8" s="86">
        <v>12639000</v>
      </c>
    </row>
    <row r="9" spans="1:5" ht="18" customHeight="1" x14ac:dyDescent="0.15">
      <c r="A9" s="83"/>
      <c r="B9" s="83"/>
      <c r="C9" s="84" t="s">
        <v>287</v>
      </c>
      <c r="D9" s="85"/>
      <c r="E9" s="86">
        <v>99967000</v>
      </c>
    </row>
    <row r="10" spans="1:5" ht="18" customHeight="1" x14ac:dyDescent="0.15">
      <c r="A10" s="83"/>
      <c r="B10" s="83"/>
      <c r="C10" s="84" t="s">
        <v>288</v>
      </c>
      <c r="D10" s="85"/>
      <c r="E10" s="86">
        <v>112411000</v>
      </c>
    </row>
    <row r="11" spans="1:5" ht="18" customHeight="1" x14ac:dyDescent="0.15">
      <c r="A11" s="83"/>
      <c r="B11" s="83"/>
      <c r="C11" s="84" t="s">
        <v>289</v>
      </c>
      <c r="D11" s="85"/>
      <c r="E11" s="86">
        <v>60148000</v>
      </c>
    </row>
    <row r="12" spans="1:5" ht="18" customHeight="1" x14ac:dyDescent="0.15">
      <c r="A12" s="83"/>
      <c r="B12" s="83"/>
      <c r="C12" s="84" t="s">
        <v>290</v>
      </c>
      <c r="D12" s="85"/>
      <c r="E12" s="86">
        <v>1573995000</v>
      </c>
    </row>
    <row r="13" spans="1:5" ht="18" customHeight="1" x14ac:dyDescent="0.15">
      <c r="A13" s="83"/>
      <c r="B13" s="83"/>
      <c r="C13" s="84" t="s">
        <v>291</v>
      </c>
      <c r="D13" s="85"/>
      <c r="E13" s="86">
        <v>73187004</v>
      </c>
    </row>
    <row r="14" spans="1:5" ht="18" customHeight="1" x14ac:dyDescent="0.15">
      <c r="A14" s="83"/>
      <c r="B14" s="83"/>
      <c r="C14" s="84" t="s">
        <v>292</v>
      </c>
      <c r="D14" s="85"/>
      <c r="E14" s="86">
        <v>26755000</v>
      </c>
    </row>
    <row r="15" spans="1:5" ht="18" customHeight="1" x14ac:dyDescent="0.15">
      <c r="A15" s="83"/>
      <c r="B15" s="83"/>
      <c r="C15" s="84" t="s">
        <v>293</v>
      </c>
      <c r="D15" s="85"/>
      <c r="E15" s="86">
        <v>213752000</v>
      </c>
    </row>
    <row r="16" spans="1:5" ht="18" customHeight="1" x14ac:dyDescent="0.15">
      <c r="A16" s="83"/>
      <c r="B16" s="83"/>
      <c r="C16" s="84" t="s">
        <v>294</v>
      </c>
      <c r="D16" s="85"/>
      <c r="E16" s="86">
        <v>4587290000</v>
      </c>
    </row>
    <row r="17" spans="1:5" ht="18" customHeight="1" x14ac:dyDescent="0.15">
      <c r="A17" s="83"/>
      <c r="B17" s="83"/>
      <c r="C17" s="84" t="s">
        <v>295</v>
      </c>
      <c r="D17" s="85"/>
      <c r="E17" s="86">
        <v>11405000</v>
      </c>
    </row>
    <row r="18" spans="1:5" ht="18" customHeight="1" x14ac:dyDescent="0.15">
      <c r="A18" s="83"/>
      <c r="B18" s="83"/>
      <c r="C18" s="84" t="s">
        <v>296</v>
      </c>
      <c r="D18" s="85"/>
      <c r="E18" s="86">
        <v>50005106</v>
      </c>
    </row>
    <row r="19" spans="1:5" ht="18" customHeight="1" x14ac:dyDescent="0.15">
      <c r="A19" s="83"/>
      <c r="B19" s="83"/>
      <c r="C19" s="84" t="s">
        <v>297</v>
      </c>
      <c r="D19" s="85"/>
      <c r="E19" s="87">
        <v>8178507</v>
      </c>
    </row>
    <row r="20" spans="1:5" ht="18" customHeight="1" x14ac:dyDescent="0.15">
      <c r="A20" s="83"/>
      <c r="B20" s="83"/>
      <c r="C20" s="84" t="s">
        <v>298</v>
      </c>
      <c r="D20" s="85"/>
      <c r="E20" s="86">
        <v>633110</v>
      </c>
    </row>
    <row r="21" spans="1:5" ht="18" customHeight="1" x14ac:dyDescent="0.15">
      <c r="A21" s="83"/>
      <c r="B21" s="83"/>
      <c r="C21" s="88" t="s">
        <v>102</v>
      </c>
      <c r="D21" s="89"/>
      <c r="E21" s="90">
        <v>16437523887</v>
      </c>
    </row>
    <row r="22" spans="1:5" ht="18" customHeight="1" x14ac:dyDescent="0.15">
      <c r="A22" s="83"/>
      <c r="B22" s="83" t="s">
        <v>299</v>
      </c>
      <c r="C22" s="91" t="s">
        <v>300</v>
      </c>
      <c r="D22" s="6" t="s">
        <v>301</v>
      </c>
      <c r="E22" s="92">
        <v>285576581</v>
      </c>
    </row>
    <row r="23" spans="1:5" ht="18" customHeight="1" x14ac:dyDescent="0.15">
      <c r="A23" s="83"/>
      <c r="B23" s="83"/>
      <c r="C23" s="83"/>
      <c r="D23" s="6" t="s">
        <v>302</v>
      </c>
      <c r="E23" s="92">
        <v>3051090</v>
      </c>
    </row>
    <row r="24" spans="1:5" ht="18" customHeight="1" x14ac:dyDescent="0.15">
      <c r="A24" s="83"/>
      <c r="B24" s="83"/>
      <c r="C24" s="83"/>
      <c r="D24" s="93" t="s">
        <v>250</v>
      </c>
      <c r="E24" s="90">
        <v>288627671</v>
      </c>
    </row>
    <row r="25" spans="1:5" ht="18" customHeight="1" x14ac:dyDescent="0.15">
      <c r="A25" s="83"/>
      <c r="B25" s="83"/>
      <c r="C25" s="91" t="s">
        <v>303</v>
      </c>
      <c r="D25" s="6" t="s">
        <v>301</v>
      </c>
      <c r="E25" s="92">
        <v>8101076436</v>
      </c>
    </row>
    <row r="26" spans="1:5" ht="18" customHeight="1" x14ac:dyDescent="0.15">
      <c r="A26" s="83"/>
      <c r="B26" s="83"/>
      <c r="C26" s="83"/>
      <c r="D26" s="6" t="s">
        <v>302</v>
      </c>
      <c r="E26" s="92">
        <v>2091705958</v>
      </c>
    </row>
    <row r="27" spans="1:5" ht="18" customHeight="1" x14ac:dyDescent="0.15">
      <c r="A27" s="83"/>
      <c r="B27" s="83"/>
      <c r="C27" s="83"/>
      <c r="D27" s="93" t="s">
        <v>250</v>
      </c>
      <c r="E27" s="90">
        <v>10192782394</v>
      </c>
    </row>
    <row r="28" spans="1:5" ht="18" customHeight="1" x14ac:dyDescent="0.15">
      <c r="A28" s="94"/>
      <c r="B28" s="94"/>
      <c r="C28" s="88" t="s">
        <v>102</v>
      </c>
      <c r="D28" s="89"/>
      <c r="E28" s="90">
        <v>10481410065</v>
      </c>
    </row>
    <row r="29" spans="1:5" ht="18" customHeight="1" x14ac:dyDescent="0.15">
      <c r="A29" s="94"/>
      <c r="B29" s="95" t="s">
        <v>25</v>
      </c>
      <c r="C29" s="96"/>
      <c r="D29" s="97"/>
      <c r="E29" s="90">
        <v>26918933952</v>
      </c>
    </row>
    <row r="30" spans="1:5" ht="18" customHeight="1" x14ac:dyDescent="0.15">
      <c r="A30" s="83" t="s">
        <v>304</v>
      </c>
      <c r="B30" s="83" t="s">
        <v>283</v>
      </c>
      <c r="C30" s="84" t="s">
        <v>305</v>
      </c>
      <c r="D30" s="85"/>
      <c r="E30" s="86">
        <v>257104227</v>
      </c>
    </row>
    <row r="31" spans="1:5" ht="18" customHeight="1" x14ac:dyDescent="0.15">
      <c r="A31" s="83"/>
      <c r="B31" s="83"/>
      <c r="C31" s="88" t="s">
        <v>102</v>
      </c>
      <c r="D31" s="89"/>
      <c r="E31" s="90">
        <v>257104227</v>
      </c>
    </row>
    <row r="32" spans="1:5" ht="18" customHeight="1" x14ac:dyDescent="0.15">
      <c r="A32" s="83"/>
      <c r="B32" s="83" t="s">
        <v>299</v>
      </c>
      <c r="C32" s="91" t="s">
        <v>300</v>
      </c>
      <c r="D32" s="6" t="s">
        <v>301</v>
      </c>
      <c r="E32" s="92">
        <v>0</v>
      </c>
    </row>
    <row r="33" spans="1:5" ht="18" customHeight="1" x14ac:dyDescent="0.15">
      <c r="A33" s="83"/>
      <c r="B33" s="83"/>
      <c r="C33" s="83"/>
      <c r="D33" s="6" t="s">
        <v>302</v>
      </c>
      <c r="E33" s="92">
        <v>0</v>
      </c>
    </row>
    <row r="34" spans="1:5" ht="18" customHeight="1" x14ac:dyDescent="0.15">
      <c r="A34" s="83"/>
      <c r="B34" s="83"/>
      <c r="C34" s="83"/>
      <c r="D34" s="93" t="s">
        <v>250</v>
      </c>
      <c r="E34" s="90">
        <v>0</v>
      </c>
    </row>
    <row r="35" spans="1:5" ht="18" customHeight="1" x14ac:dyDescent="0.15">
      <c r="A35" s="83"/>
      <c r="B35" s="83"/>
      <c r="C35" s="91" t="s">
        <v>303</v>
      </c>
      <c r="D35" s="6" t="s">
        <v>301</v>
      </c>
      <c r="E35" s="92">
        <v>0</v>
      </c>
    </row>
    <row r="36" spans="1:5" ht="18" customHeight="1" x14ac:dyDescent="0.15">
      <c r="A36" s="83"/>
      <c r="B36" s="83"/>
      <c r="C36" s="83"/>
      <c r="D36" s="6" t="s">
        <v>302</v>
      </c>
      <c r="E36" s="92">
        <v>0</v>
      </c>
    </row>
    <row r="37" spans="1:5" ht="18" customHeight="1" x14ac:dyDescent="0.15">
      <c r="A37" s="83"/>
      <c r="B37" s="83"/>
      <c r="C37" s="83"/>
      <c r="D37" s="93" t="s">
        <v>250</v>
      </c>
      <c r="E37" s="90">
        <v>0</v>
      </c>
    </row>
    <row r="38" spans="1:5" ht="18" customHeight="1" x14ac:dyDescent="0.15">
      <c r="A38" s="94"/>
      <c r="B38" s="94"/>
      <c r="C38" s="88" t="s">
        <v>102</v>
      </c>
      <c r="D38" s="89"/>
      <c r="E38" s="90">
        <v>0</v>
      </c>
    </row>
    <row r="39" spans="1:5" ht="18" customHeight="1" x14ac:dyDescent="0.15">
      <c r="A39" s="94"/>
      <c r="B39" s="95" t="s">
        <v>25</v>
      </c>
      <c r="C39" s="96"/>
      <c r="D39" s="97"/>
      <c r="E39" s="90">
        <v>257104227</v>
      </c>
    </row>
    <row r="40" spans="1:5" ht="18" customHeight="1" x14ac:dyDescent="0.15">
      <c r="A40" s="83" t="s">
        <v>306</v>
      </c>
      <c r="B40" s="83" t="s">
        <v>283</v>
      </c>
      <c r="C40" s="84" t="s">
        <v>305</v>
      </c>
      <c r="D40" s="85"/>
      <c r="E40" s="86">
        <v>-257104227</v>
      </c>
    </row>
    <row r="41" spans="1:5" ht="18" customHeight="1" x14ac:dyDescent="0.15">
      <c r="A41" s="83"/>
      <c r="B41" s="83"/>
      <c r="C41" s="88" t="s">
        <v>102</v>
      </c>
      <c r="D41" s="89"/>
      <c r="E41" s="90">
        <v>-257104227</v>
      </c>
    </row>
    <row r="42" spans="1:5" ht="18" customHeight="1" x14ac:dyDescent="0.15">
      <c r="A42" s="83"/>
      <c r="B42" s="83" t="s">
        <v>299</v>
      </c>
      <c r="C42" s="91" t="s">
        <v>300</v>
      </c>
      <c r="D42" s="6" t="s">
        <v>301</v>
      </c>
      <c r="E42" s="92">
        <v>0</v>
      </c>
    </row>
    <row r="43" spans="1:5" ht="18" customHeight="1" x14ac:dyDescent="0.15">
      <c r="A43" s="83"/>
      <c r="B43" s="83"/>
      <c r="C43" s="83"/>
      <c r="D43" s="6" t="s">
        <v>302</v>
      </c>
      <c r="E43" s="92">
        <v>0</v>
      </c>
    </row>
    <row r="44" spans="1:5" ht="18" customHeight="1" x14ac:dyDescent="0.15">
      <c r="A44" s="83"/>
      <c r="B44" s="83"/>
      <c r="C44" s="83"/>
      <c r="D44" s="93" t="s">
        <v>250</v>
      </c>
      <c r="E44" s="90">
        <v>0</v>
      </c>
    </row>
    <row r="45" spans="1:5" ht="18" customHeight="1" x14ac:dyDescent="0.15">
      <c r="A45" s="83"/>
      <c r="B45" s="83"/>
      <c r="C45" s="91" t="s">
        <v>303</v>
      </c>
      <c r="D45" s="6" t="s">
        <v>301</v>
      </c>
      <c r="E45" s="92">
        <v>0</v>
      </c>
    </row>
    <row r="46" spans="1:5" ht="18" customHeight="1" x14ac:dyDescent="0.15">
      <c r="A46" s="83"/>
      <c r="B46" s="83"/>
      <c r="C46" s="83"/>
      <c r="D46" s="6" t="s">
        <v>302</v>
      </c>
      <c r="E46" s="92">
        <v>0</v>
      </c>
    </row>
    <row r="47" spans="1:5" ht="18" customHeight="1" x14ac:dyDescent="0.15">
      <c r="A47" s="83"/>
      <c r="B47" s="83"/>
      <c r="C47" s="83"/>
      <c r="D47" s="93" t="s">
        <v>250</v>
      </c>
      <c r="E47" s="90">
        <v>0</v>
      </c>
    </row>
    <row r="48" spans="1:5" ht="18" customHeight="1" x14ac:dyDescent="0.15">
      <c r="A48" s="94"/>
      <c r="B48" s="94"/>
      <c r="C48" s="88" t="s">
        <v>102</v>
      </c>
      <c r="D48" s="89"/>
      <c r="E48" s="90">
        <v>0</v>
      </c>
    </row>
    <row r="49" spans="1:5" ht="18" customHeight="1" x14ac:dyDescent="0.15">
      <c r="A49" s="94"/>
      <c r="B49" s="95" t="s">
        <v>25</v>
      </c>
      <c r="C49" s="96"/>
      <c r="D49" s="97"/>
      <c r="E49" s="90">
        <v>-257104227</v>
      </c>
    </row>
    <row r="50" spans="1:5" ht="18" customHeight="1" x14ac:dyDescent="0.15">
      <c r="A50" s="83" t="s">
        <v>307</v>
      </c>
      <c r="B50" s="83" t="s">
        <v>283</v>
      </c>
      <c r="C50" s="84"/>
      <c r="D50" s="85"/>
      <c r="E50" s="86">
        <v>16437523887</v>
      </c>
    </row>
    <row r="51" spans="1:5" ht="18" customHeight="1" x14ac:dyDescent="0.15">
      <c r="A51" s="83"/>
      <c r="B51" s="83"/>
      <c r="C51" s="88" t="s">
        <v>102</v>
      </c>
      <c r="D51" s="89"/>
      <c r="E51" s="90">
        <v>16437523887</v>
      </c>
    </row>
    <row r="52" spans="1:5" ht="18" customHeight="1" x14ac:dyDescent="0.15">
      <c r="A52" s="83"/>
      <c r="B52" s="83" t="s">
        <v>299</v>
      </c>
      <c r="C52" s="91" t="s">
        <v>300</v>
      </c>
      <c r="D52" s="6" t="s">
        <v>301</v>
      </c>
      <c r="E52" s="92">
        <v>285576581</v>
      </c>
    </row>
    <row r="53" spans="1:5" ht="18" customHeight="1" x14ac:dyDescent="0.15">
      <c r="A53" s="83"/>
      <c r="B53" s="83"/>
      <c r="C53" s="83"/>
      <c r="D53" s="6" t="s">
        <v>302</v>
      </c>
      <c r="E53" s="92">
        <v>3051090</v>
      </c>
    </row>
    <row r="54" spans="1:5" ht="18" customHeight="1" x14ac:dyDescent="0.15">
      <c r="A54" s="83"/>
      <c r="B54" s="83"/>
      <c r="C54" s="83"/>
      <c r="D54" s="93" t="s">
        <v>250</v>
      </c>
      <c r="E54" s="90">
        <v>288627671</v>
      </c>
    </row>
    <row r="55" spans="1:5" ht="18" customHeight="1" x14ac:dyDescent="0.15">
      <c r="A55" s="83"/>
      <c r="B55" s="83"/>
      <c r="C55" s="91" t="s">
        <v>303</v>
      </c>
      <c r="D55" s="6" t="s">
        <v>301</v>
      </c>
      <c r="E55" s="92">
        <v>8101076436</v>
      </c>
    </row>
    <row r="56" spans="1:5" ht="18" customHeight="1" x14ac:dyDescent="0.15">
      <c r="A56" s="83"/>
      <c r="B56" s="83"/>
      <c r="C56" s="83"/>
      <c r="D56" s="6" t="s">
        <v>302</v>
      </c>
      <c r="E56" s="92">
        <v>2091705958</v>
      </c>
    </row>
    <row r="57" spans="1:5" ht="18" customHeight="1" x14ac:dyDescent="0.15">
      <c r="A57" s="83"/>
      <c r="B57" s="83"/>
      <c r="C57" s="83"/>
      <c r="D57" s="93" t="s">
        <v>250</v>
      </c>
      <c r="E57" s="90">
        <v>10192782394</v>
      </c>
    </row>
    <row r="58" spans="1:5" ht="18" customHeight="1" x14ac:dyDescent="0.15">
      <c r="A58" s="94"/>
      <c r="B58" s="94"/>
      <c r="C58" s="88" t="s">
        <v>102</v>
      </c>
      <c r="D58" s="89"/>
      <c r="E58" s="90">
        <v>10481410065</v>
      </c>
    </row>
    <row r="59" spans="1:5" ht="18" customHeight="1" x14ac:dyDescent="0.15">
      <c r="A59" s="94"/>
      <c r="B59" s="95" t="s">
        <v>25</v>
      </c>
      <c r="C59" s="96"/>
      <c r="D59" s="97"/>
      <c r="E59" s="90">
        <v>26918933952</v>
      </c>
    </row>
  </sheetData>
  <mergeCells count="51">
    <mergeCell ref="A50:A59"/>
    <mergeCell ref="B50:B51"/>
    <mergeCell ref="C50:D50"/>
    <mergeCell ref="C51:D51"/>
    <mergeCell ref="B52:B58"/>
    <mergeCell ref="C52:C54"/>
    <mergeCell ref="C55:C57"/>
    <mergeCell ref="C58:D58"/>
    <mergeCell ref="B59:D59"/>
    <mergeCell ref="A40:A49"/>
    <mergeCell ref="B40:B41"/>
    <mergeCell ref="C40:D40"/>
    <mergeCell ref="C41:D41"/>
    <mergeCell ref="B42:B48"/>
    <mergeCell ref="C42:C44"/>
    <mergeCell ref="C45:C47"/>
    <mergeCell ref="C48:D48"/>
    <mergeCell ref="B49:D49"/>
    <mergeCell ref="B29:D29"/>
    <mergeCell ref="A30:A39"/>
    <mergeCell ref="B30:B31"/>
    <mergeCell ref="C30:D30"/>
    <mergeCell ref="C31:D31"/>
    <mergeCell ref="B32:B38"/>
    <mergeCell ref="C32:C34"/>
    <mergeCell ref="C35:C37"/>
    <mergeCell ref="C38:D38"/>
    <mergeCell ref="B39:D39"/>
    <mergeCell ref="C19:D19"/>
    <mergeCell ref="C20:D20"/>
    <mergeCell ref="C21:D21"/>
    <mergeCell ref="B22:B28"/>
    <mergeCell ref="C22:C24"/>
    <mergeCell ref="C25:C27"/>
    <mergeCell ref="C28:D28"/>
    <mergeCell ref="C13:D13"/>
    <mergeCell ref="C14:D14"/>
    <mergeCell ref="C15:D15"/>
    <mergeCell ref="C16:D16"/>
    <mergeCell ref="C17:D17"/>
    <mergeCell ref="C18:D18"/>
    <mergeCell ref="C5:D5"/>
    <mergeCell ref="A6:A29"/>
    <mergeCell ref="B6:B21"/>
    <mergeCell ref="C6:D6"/>
    <mergeCell ref="C7:D7"/>
    <mergeCell ref="C8:D8"/>
    <mergeCell ref="C9:D9"/>
    <mergeCell ref="C10:D10"/>
    <mergeCell ref="C11:D11"/>
    <mergeCell ref="C12:D12"/>
  </mergeCells>
  <phoneticPr fontId="5"/>
  <printOptions horizontalCentered="1"/>
  <pageMargins left="0.59055118110236227" right="0.59055118110236227" top="0.39370078740157483" bottom="0.39370078740157483" header="0.19685039370078741" footer="0.19685039370078741"/>
  <pageSetup paperSize="9" scale="7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CBF9-2309-463A-9C8B-B93A44501E9D}">
  <sheetPr>
    <pageSetUpPr fitToPage="1"/>
  </sheetPr>
  <dimension ref="A1:F15"/>
  <sheetViews>
    <sheetView zoomScale="85" zoomScaleNormal="85" workbookViewId="0">
      <selection sqref="A1:F1"/>
    </sheetView>
  </sheetViews>
  <sheetFormatPr defaultColWidth="8.875" defaultRowHeight="20.25" customHeight="1" x14ac:dyDescent="0.15"/>
  <cols>
    <col min="1" max="1" width="23.375" style="1" customWidth="1"/>
    <col min="2" max="6" width="20.875" style="1" customWidth="1"/>
    <col min="7" max="7" width="4.75" style="1" customWidth="1"/>
    <col min="8" max="8" width="14.875" style="1" bestFit="1" customWidth="1"/>
    <col min="9" max="9" width="13.875" style="1" bestFit="1" customWidth="1"/>
    <col min="10" max="10" width="23.5" style="1" bestFit="1" customWidth="1"/>
    <col min="11" max="11" width="22.5" style="1" bestFit="1" customWidth="1"/>
    <col min="12" max="16384" width="8.875" style="1"/>
  </cols>
  <sheetData>
    <row r="1" spans="1:6" ht="20.25" customHeight="1" x14ac:dyDescent="0.15">
      <c r="A1" s="8" t="s">
        <v>308</v>
      </c>
      <c r="B1" s="98"/>
      <c r="C1" s="98"/>
      <c r="D1" s="98"/>
      <c r="E1" s="98"/>
      <c r="F1" s="98"/>
    </row>
    <row r="2" spans="1:6" ht="20.25" customHeight="1" x14ac:dyDescent="0.15">
      <c r="A2" s="99" t="s">
        <v>37</v>
      </c>
      <c r="B2" s="99"/>
      <c r="C2" s="99"/>
      <c r="D2" s="99"/>
      <c r="E2" s="99"/>
      <c r="F2" s="100" t="s">
        <v>38</v>
      </c>
    </row>
    <row r="3" spans="1:6" ht="20.25" customHeight="1" x14ac:dyDescent="0.15">
      <c r="A3" s="99" t="s">
        <v>3</v>
      </c>
      <c r="B3" s="99"/>
      <c r="C3" s="99"/>
      <c r="D3" s="99"/>
      <c r="E3" s="99"/>
      <c r="F3" s="100" t="s">
        <v>309</v>
      </c>
    </row>
    <row r="4" spans="1:6" ht="20.25" customHeight="1" x14ac:dyDescent="0.15">
      <c r="A4" s="101" t="s">
        <v>4</v>
      </c>
      <c r="B4" s="102" t="s">
        <v>187</v>
      </c>
      <c r="C4" s="102" t="s">
        <v>310</v>
      </c>
      <c r="D4" s="102"/>
      <c r="E4" s="102"/>
      <c r="F4" s="102"/>
    </row>
    <row r="5" spans="1:6" ht="20.25" customHeight="1" x14ac:dyDescent="0.15">
      <c r="A5" s="101"/>
      <c r="B5" s="102"/>
      <c r="C5" s="102" t="s">
        <v>299</v>
      </c>
      <c r="D5" s="102" t="s">
        <v>311</v>
      </c>
      <c r="E5" s="102" t="s">
        <v>312</v>
      </c>
      <c r="F5" s="102" t="s">
        <v>81</v>
      </c>
    </row>
    <row r="6" spans="1:6" ht="20.25" customHeight="1" thickBot="1" x14ac:dyDescent="0.2">
      <c r="A6" s="103"/>
      <c r="B6" s="104"/>
      <c r="C6" s="104"/>
      <c r="D6" s="104"/>
      <c r="E6" s="104"/>
      <c r="F6" s="104"/>
    </row>
    <row r="7" spans="1:6" ht="20.25" customHeight="1" thickTop="1" x14ac:dyDescent="0.15">
      <c r="A7" s="105" t="s">
        <v>313</v>
      </c>
      <c r="B7" s="106">
        <v>26060121609</v>
      </c>
      <c r="C7" s="106">
        <v>10192782394</v>
      </c>
      <c r="D7" s="106">
        <v>2355924135.797966</v>
      </c>
      <c r="E7" s="106">
        <v>11503503167.202034</v>
      </c>
      <c r="F7" s="106">
        <v>2007911912</v>
      </c>
    </row>
    <row r="8" spans="1:6" ht="20.25" customHeight="1" x14ac:dyDescent="0.15">
      <c r="A8" s="105" t="s">
        <v>314</v>
      </c>
      <c r="B8" s="106">
        <v>1350084864</v>
      </c>
      <c r="C8" s="106">
        <v>288627671</v>
      </c>
      <c r="D8" s="106">
        <v>652592864.20203424</v>
      </c>
      <c r="E8" s="106">
        <v>408864328.79796576</v>
      </c>
      <c r="F8" s="106">
        <v>0</v>
      </c>
    </row>
    <row r="9" spans="1:6" ht="20.25" customHeight="1" x14ac:dyDescent="0.15">
      <c r="A9" s="105" t="s">
        <v>315</v>
      </c>
      <c r="B9" s="106">
        <v>1011358929</v>
      </c>
      <c r="C9" s="106">
        <v>0</v>
      </c>
      <c r="D9" s="106">
        <v>0</v>
      </c>
      <c r="E9" s="106">
        <v>1011358929</v>
      </c>
      <c r="F9" s="106">
        <v>0</v>
      </c>
    </row>
    <row r="10" spans="1:6" ht="20.25" customHeight="1" x14ac:dyDescent="0.15">
      <c r="A10" s="105" t="s">
        <v>81</v>
      </c>
      <c r="B10" s="106">
        <v>0</v>
      </c>
      <c r="C10" s="106">
        <v>0</v>
      </c>
      <c r="D10" s="106">
        <v>0</v>
      </c>
      <c r="E10" s="106">
        <v>0</v>
      </c>
      <c r="F10" s="106">
        <v>0</v>
      </c>
    </row>
    <row r="11" spans="1:6" ht="20.25" customHeight="1" x14ac:dyDescent="0.15">
      <c r="A11" s="107" t="s">
        <v>25</v>
      </c>
      <c r="B11" s="106">
        <v>28421565402</v>
      </c>
      <c r="C11" s="106">
        <v>10481410065</v>
      </c>
      <c r="D11" s="106">
        <v>3008517000</v>
      </c>
      <c r="E11" s="106">
        <v>12923726425</v>
      </c>
      <c r="F11" s="106">
        <v>2007911912</v>
      </c>
    </row>
    <row r="15" spans="1:6" ht="13.5" x14ac:dyDescent="0.15"/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6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0DB05-9142-4B85-B967-787676B91AB3}">
  <dimension ref="A1:B8"/>
  <sheetViews>
    <sheetView workbookViewId="0">
      <selection activeCell="A24" sqref="A24"/>
    </sheetView>
  </sheetViews>
  <sheetFormatPr defaultColWidth="8.875" defaultRowHeight="11.25" x14ac:dyDescent="0.15"/>
  <cols>
    <col min="1" max="1" width="60.875" style="5" customWidth="1"/>
    <col min="2" max="2" width="40.875" style="5" customWidth="1"/>
    <col min="3" max="16384" width="8.875" style="5"/>
  </cols>
  <sheetData>
    <row r="1" spans="1:2" ht="21" x14ac:dyDescent="0.2">
      <c r="A1" s="9" t="s">
        <v>316</v>
      </c>
    </row>
    <row r="2" spans="1:2" ht="13.5" x14ac:dyDescent="0.15">
      <c r="A2" s="1" t="s">
        <v>37</v>
      </c>
    </row>
    <row r="3" spans="1:2" ht="13.5" x14ac:dyDescent="0.15">
      <c r="A3" s="1" t="s">
        <v>38</v>
      </c>
    </row>
    <row r="4" spans="1:2" ht="13.5" x14ac:dyDescent="0.15">
      <c r="A4" s="5" t="s">
        <v>39</v>
      </c>
      <c r="B4" s="3" t="s">
        <v>184</v>
      </c>
    </row>
    <row r="5" spans="1:2" ht="22.5" customHeight="1" x14ac:dyDescent="0.15">
      <c r="A5" s="11" t="s">
        <v>77</v>
      </c>
      <c r="B5" s="11" t="s">
        <v>179</v>
      </c>
    </row>
    <row r="6" spans="1:2" ht="18" customHeight="1" x14ac:dyDescent="0.15">
      <c r="A6" s="108" t="s">
        <v>317</v>
      </c>
      <c r="B6" s="26">
        <v>609639897</v>
      </c>
    </row>
    <row r="7" spans="1:2" ht="18" customHeight="1" x14ac:dyDescent="0.15">
      <c r="A7" s="108"/>
      <c r="B7" s="26"/>
    </row>
    <row r="8" spans="1:2" ht="18" customHeight="1" x14ac:dyDescent="0.15">
      <c r="A8" s="15" t="s">
        <v>25</v>
      </c>
      <c r="B8" s="20">
        <v>609639897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8E830-CB76-4D38-9FF7-65B9B1511F4E}">
  <sheetPr>
    <pageSetUpPr fitToPage="1"/>
  </sheetPr>
  <dimension ref="A1:I23"/>
  <sheetViews>
    <sheetView workbookViewId="0">
      <selection sqref="A1:I1"/>
    </sheetView>
  </sheetViews>
  <sheetFormatPr defaultColWidth="8.875" defaultRowHeight="11.25" x14ac:dyDescent="0.15"/>
  <cols>
    <col min="1" max="1" width="16.25" style="5" bestFit="1" customWidth="1"/>
    <col min="2" max="11" width="15.875" style="5" customWidth="1"/>
    <col min="12" max="16384" width="8.875" style="5"/>
  </cols>
  <sheetData>
    <row r="1" spans="1:9" ht="21" x14ac:dyDescent="0.15">
      <c r="A1" s="8" t="s">
        <v>27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1" t="s">
        <v>1</v>
      </c>
      <c r="B2" s="1"/>
      <c r="C2" s="1"/>
      <c r="D2" s="1"/>
      <c r="E2" s="1"/>
      <c r="F2" s="1"/>
      <c r="G2" s="1"/>
      <c r="H2" s="1"/>
      <c r="I2" s="3" t="s">
        <v>2</v>
      </c>
    </row>
    <row r="3" spans="1:9" ht="13.5" x14ac:dyDescent="0.15">
      <c r="A3" s="1" t="s">
        <v>3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3" t="s">
        <v>26</v>
      </c>
    </row>
    <row r="5" spans="1:9" ht="22.5" x14ac:dyDescent="0.15">
      <c r="A5" s="4" t="s">
        <v>4</v>
      </c>
      <c r="B5" s="2" t="s">
        <v>28</v>
      </c>
      <c r="C5" s="4" t="s">
        <v>29</v>
      </c>
      <c r="D5" s="4" t="s">
        <v>30</v>
      </c>
      <c r="E5" s="4" t="s">
        <v>31</v>
      </c>
      <c r="F5" s="4" t="s">
        <v>32</v>
      </c>
      <c r="G5" s="4" t="s">
        <v>33</v>
      </c>
      <c r="H5" s="4" t="s">
        <v>34</v>
      </c>
      <c r="I5" s="4" t="s">
        <v>25</v>
      </c>
    </row>
    <row r="6" spans="1:9" x14ac:dyDescent="0.15">
      <c r="A6" s="6" t="s">
        <v>12</v>
      </c>
      <c r="B6" s="7">
        <v>12022654765</v>
      </c>
      <c r="C6" s="7">
        <v>27259046596</v>
      </c>
      <c r="D6" s="7">
        <v>3111702412</v>
      </c>
      <c r="E6" s="7">
        <v>1627672181</v>
      </c>
      <c r="F6" s="7" t="s">
        <v>14</v>
      </c>
      <c r="G6" s="7">
        <v>143208475</v>
      </c>
      <c r="H6" s="7">
        <v>938055727</v>
      </c>
      <c r="I6" s="7">
        <v>45102340156</v>
      </c>
    </row>
    <row r="7" spans="1:9" x14ac:dyDescent="0.15">
      <c r="A7" s="6" t="s">
        <v>13</v>
      </c>
      <c r="B7" s="7">
        <v>11750116036</v>
      </c>
      <c r="C7" s="7">
        <v>22423774019</v>
      </c>
      <c r="D7" s="7">
        <v>1441935961</v>
      </c>
      <c r="E7" s="7">
        <v>1614529976</v>
      </c>
      <c r="F7" s="7" t="s">
        <v>14</v>
      </c>
      <c r="G7" s="7">
        <v>138242120</v>
      </c>
      <c r="H7" s="7">
        <v>778287450</v>
      </c>
      <c r="I7" s="7">
        <v>38146885562</v>
      </c>
    </row>
    <row r="8" spans="1:9" x14ac:dyDescent="0.15">
      <c r="A8" s="6" t="s">
        <v>15</v>
      </c>
      <c r="B8" s="7" t="s">
        <v>14</v>
      </c>
      <c r="C8" s="7" t="s">
        <v>14</v>
      </c>
      <c r="D8" s="7" t="s">
        <v>14</v>
      </c>
      <c r="E8" s="7" t="s">
        <v>14</v>
      </c>
      <c r="F8" s="7" t="s">
        <v>14</v>
      </c>
      <c r="G8" s="7" t="s">
        <v>14</v>
      </c>
      <c r="H8" s="7" t="s">
        <v>14</v>
      </c>
      <c r="I8" s="7" t="s">
        <v>14</v>
      </c>
    </row>
    <row r="9" spans="1:9" x14ac:dyDescent="0.15">
      <c r="A9" s="6" t="s">
        <v>16</v>
      </c>
      <c r="B9" s="7">
        <v>32079481</v>
      </c>
      <c r="C9" s="7">
        <v>4740231311</v>
      </c>
      <c r="D9" s="7">
        <v>1479299612</v>
      </c>
      <c r="E9" s="7">
        <v>10854144</v>
      </c>
      <c r="F9" s="7" t="s">
        <v>14</v>
      </c>
      <c r="G9" s="7">
        <v>1933800</v>
      </c>
      <c r="H9" s="7">
        <v>159768277</v>
      </c>
      <c r="I9" s="7">
        <v>6424166625</v>
      </c>
    </row>
    <row r="10" spans="1:9" x14ac:dyDescent="0.15">
      <c r="A10" s="6" t="s">
        <v>17</v>
      </c>
      <c r="B10" s="7">
        <v>239474748</v>
      </c>
      <c r="C10" s="7">
        <v>90804066</v>
      </c>
      <c r="D10" s="7">
        <v>189974039</v>
      </c>
      <c r="E10" s="7">
        <v>2288061</v>
      </c>
      <c r="F10" s="7" t="s">
        <v>14</v>
      </c>
      <c r="G10" s="7">
        <v>3032555</v>
      </c>
      <c r="H10" s="7" t="s">
        <v>14</v>
      </c>
      <c r="I10" s="7">
        <v>525573469</v>
      </c>
    </row>
    <row r="11" spans="1:9" x14ac:dyDescent="0.15">
      <c r="A11" s="6" t="s">
        <v>18</v>
      </c>
      <c r="B11" s="7" t="s">
        <v>14</v>
      </c>
      <c r="C11" s="7" t="s">
        <v>14</v>
      </c>
      <c r="D11" s="7" t="s">
        <v>14</v>
      </c>
      <c r="E11" s="7" t="s">
        <v>14</v>
      </c>
      <c r="F11" s="7" t="s">
        <v>14</v>
      </c>
      <c r="G11" s="7" t="s">
        <v>14</v>
      </c>
      <c r="H11" s="7" t="s">
        <v>14</v>
      </c>
      <c r="I11" s="7" t="s">
        <v>14</v>
      </c>
    </row>
    <row r="12" spans="1:9" x14ac:dyDescent="0.15">
      <c r="A12" s="6" t="s">
        <v>19</v>
      </c>
      <c r="B12" s="7" t="s">
        <v>14</v>
      </c>
      <c r="C12" s="7" t="s">
        <v>14</v>
      </c>
      <c r="D12" s="7" t="s">
        <v>14</v>
      </c>
      <c r="E12" s="7" t="s">
        <v>14</v>
      </c>
      <c r="F12" s="7" t="s">
        <v>14</v>
      </c>
      <c r="G12" s="7" t="s">
        <v>14</v>
      </c>
      <c r="H12" s="7" t="s">
        <v>14</v>
      </c>
      <c r="I12" s="7" t="s">
        <v>14</v>
      </c>
    </row>
    <row r="13" spans="1:9" x14ac:dyDescent="0.15">
      <c r="A13" s="6" t="s">
        <v>20</v>
      </c>
      <c r="B13" s="7" t="s">
        <v>14</v>
      </c>
      <c r="C13" s="7" t="s">
        <v>14</v>
      </c>
      <c r="D13" s="7" t="s">
        <v>14</v>
      </c>
      <c r="E13" s="7" t="s">
        <v>14</v>
      </c>
      <c r="F13" s="7" t="s">
        <v>14</v>
      </c>
      <c r="G13" s="7" t="s">
        <v>14</v>
      </c>
      <c r="H13" s="7" t="s">
        <v>14</v>
      </c>
      <c r="I13" s="7" t="s">
        <v>14</v>
      </c>
    </row>
    <row r="14" spans="1:9" x14ac:dyDescent="0.15">
      <c r="A14" s="6" t="s">
        <v>21</v>
      </c>
      <c r="B14" s="7" t="s">
        <v>14</v>
      </c>
      <c r="C14" s="7" t="s">
        <v>14</v>
      </c>
      <c r="D14" s="7" t="s">
        <v>14</v>
      </c>
      <c r="E14" s="7" t="s">
        <v>14</v>
      </c>
      <c r="F14" s="7" t="s">
        <v>14</v>
      </c>
      <c r="G14" s="7" t="s">
        <v>14</v>
      </c>
      <c r="H14" s="7" t="s">
        <v>14</v>
      </c>
      <c r="I14" s="7" t="s">
        <v>14</v>
      </c>
    </row>
    <row r="15" spans="1:9" x14ac:dyDescent="0.15">
      <c r="A15" s="6" t="s">
        <v>22</v>
      </c>
      <c r="B15" s="7">
        <v>984500</v>
      </c>
      <c r="C15" s="7">
        <v>4237200</v>
      </c>
      <c r="D15" s="7">
        <v>492800</v>
      </c>
      <c r="E15" s="7" t="s">
        <v>14</v>
      </c>
      <c r="F15" s="7" t="s">
        <v>14</v>
      </c>
      <c r="G15" s="7" t="s">
        <v>14</v>
      </c>
      <c r="H15" s="7" t="s">
        <v>14</v>
      </c>
      <c r="I15" s="7">
        <v>5714500</v>
      </c>
    </row>
    <row r="16" spans="1:9" x14ac:dyDescent="0.15">
      <c r="A16" s="6" t="s">
        <v>23</v>
      </c>
      <c r="B16" s="7">
        <v>10985543258</v>
      </c>
      <c r="C16" s="7">
        <v>992020270</v>
      </c>
      <c r="D16" s="7">
        <v>25819053</v>
      </c>
      <c r="E16" s="7" t="s">
        <v>14</v>
      </c>
      <c r="F16" s="7" t="s">
        <v>14</v>
      </c>
      <c r="G16" s="7">
        <v>1448708473</v>
      </c>
      <c r="H16" s="7">
        <v>29406246</v>
      </c>
      <c r="I16" s="7">
        <v>13481497300</v>
      </c>
    </row>
    <row r="17" spans="1:9" x14ac:dyDescent="0.15">
      <c r="A17" s="6" t="s">
        <v>13</v>
      </c>
      <c r="B17" s="7">
        <v>6027967684</v>
      </c>
      <c r="C17" s="7">
        <v>988289422</v>
      </c>
      <c r="D17" s="7">
        <v>13919005</v>
      </c>
      <c r="E17" s="7" t="s">
        <v>14</v>
      </c>
      <c r="F17" s="7" t="s">
        <v>14</v>
      </c>
      <c r="G17" s="7">
        <v>1</v>
      </c>
      <c r="H17" s="7">
        <v>29406246</v>
      </c>
      <c r="I17" s="7">
        <v>7059582358</v>
      </c>
    </row>
    <row r="18" spans="1:9" x14ac:dyDescent="0.15">
      <c r="A18" s="6" t="s">
        <v>16</v>
      </c>
      <c r="B18" s="7" t="s">
        <v>14</v>
      </c>
      <c r="C18" s="7" t="s">
        <v>14</v>
      </c>
      <c r="D18" s="7" t="s">
        <v>14</v>
      </c>
      <c r="E18" s="7" t="s">
        <v>14</v>
      </c>
      <c r="F18" s="7" t="s">
        <v>14</v>
      </c>
      <c r="G18" s="7" t="s">
        <v>14</v>
      </c>
      <c r="H18" s="7" t="s">
        <v>14</v>
      </c>
      <c r="I18" s="7" t="s">
        <v>14</v>
      </c>
    </row>
    <row r="19" spans="1:9" x14ac:dyDescent="0.15">
      <c r="A19" s="6" t="s">
        <v>17</v>
      </c>
      <c r="B19" s="7">
        <v>4911057674</v>
      </c>
      <c r="C19" s="7">
        <v>3730848</v>
      </c>
      <c r="D19" s="7">
        <v>11900048</v>
      </c>
      <c r="E19" s="7" t="s">
        <v>14</v>
      </c>
      <c r="F19" s="7" t="s">
        <v>14</v>
      </c>
      <c r="G19" s="7">
        <v>1448708472</v>
      </c>
      <c r="H19" s="7" t="s">
        <v>14</v>
      </c>
      <c r="I19" s="7">
        <v>6375397042</v>
      </c>
    </row>
    <row r="20" spans="1:9" x14ac:dyDescent="0.15">
      <c r="A20" s="6" t="s">
        <v>21</v>
      </c>
      <c r="B20" s="7" t="s">
        <v>14</v>
      </c>
      <c r="C20" s="7" t="s">
        <v>14</v>
      </c>
      <c r="D20" s="7" t="s">
        <v>14</v>
      </c>
      <c r="E20" s="7" t="s">
        <v>14</v>
      </c>
      <c r="F20" s="7" t="s">
        <v>14</v>
      </c>
      <c r="G20" s="7" t="s">
        <v>14</v>
      </c>
      <c r="H20" s="7" t="s">
        <v>35</v>
      </c>
      <c r="I20" s="7" t="s">
        <v>14</v>
      </c>
    </row>
    <row r="21" spans="1:9" x14ac:dyDescent="0.15">
      <c r="A21" s="6" t="s">
        <v>22</v>
      </c>
      <c r="B21" s="7">
        <v>46517900</v>
      </c>
      <c r="C21" s="7" t="s">
        <v>14</v>
      </c>
      <c r="D21" s="7" t="s">
        <v>14</v>
      </c>
      <c r="E21" s="7" t="s">
        <v>14</v>
      </c>
      <c r="F21" s="7" t="s">
        <v>14</v>
      </c>
      <c r="G21" s="7" t="s">
        <v>14</v>
      </c>
      <c r="H21" s="7" t="s">
        <v>14</v>
      </c>
      <c r="I21" s="7">
        <v>46517900</v>
      </c>
    </row>
    <row r="22" spans="1:9" x14ac:dyDescent="0.15">
      <c r="A22" s="6" t="s">
        <v>24</v>
      </c>
      <c r="B22" s="7">
        <v>1414375</v>
      </c>
      <c r="C22" s="7">
        <v>50891976</v>
      </c>
      <c r="D22" s="7">
        <v>12206703</v>
      </c>
      <c r="E22" s="7">
        <v>14216029</v>
      </c>
      <c r="F22" s="7" t="s">
        <v>14</v>
      </c>
      <c r="G22" s="7">
        <v>70879344</v>
      </c>
      <c r="H22" s="7">
        <v>97433595</v>
      </c>
      <c r="I22" s="7">
        <v>247042022</v>
      </c>
    </row>
    <row r="23" spans="1:9" x14ac:dyDescent="0.15">
      <c r="A23" s="6" t="s">
        <v>25</v>
      </c>
      <c r="B23" s="7">
        <v>23009612398</v>
      </c>
      <c r="C23" s="7">
        <v>28301958842</v>
      </c>
      <c r="D23" s="7">
        <v>3149728168</v>
      </c>
      <c r="E23" s="7">
        <v>1641888210</v>
      </c>
      <c r="F23" s="7" t="s">
        <v>14</v>
      </c>
      <c r="G23" s="7">
        <v>1662796292</v>
      </c>
      <c r="H23" s="7">
        <v>1064895568</v>
      </c>
      <c r="I23" s="7">
        <v>58830879478</v>
      </c>
    </row>
  </sheetData>
  <mergeCells count="1">
    <mergeCell ref="A1:I1"/>
  </mergeCells>
  <phoneticPr fontId="5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709D-7D9D-415E-A4EB-F170D0AE906F}">
  <sheetPr>
    <pageSetUpPr fitToPage="1"/>
  </sheetPr>
  <dimension ref="A1:K27"/>
  <sheetViews>
    <sheetView zoomScale="85" zoomScaleNormal="85" workbookViewId="0"/>
  </sheetViews>
  <sheetFormatPr defaultColWidth="8.875" defaultRowHeight="11.25" x14ac:dyDescent="0.15"/>
  <cols>
    <col min="1" max="1" width="34.875" style="5" customWidth="1"/>
    <col min="2" max="7" width="15.375" style="5" customWidth="1"/>
    <col min="8" max="8" width="17.75" style="5" customWidth="1"/>
    <col min="9" max="9" width="15.375" style="5" customWidth="1"/>
    <col min="10" max="10" width="14.625" style="5" bestFit="1" customWidth="1"/>
    <col min="11" max="11" width="17.25" style="5" customWidth="1"/>
    <col min="12" max="16384" width="8.875" style="5"/>
  </cols>
  <sheetData>
    <row r="1" spans="1:11" ht="21" x14ac:dyDescent="0.2">
      <c r="A1" s="9" t="s">
        <v>36</v>
      </c>
    </row>
    <row r="2" spans="1:11" ht="13.5" x14ac:dyDescent="0.15">
      <c r="A2" s="1" t="s">
        <v>37</v>
      </c>
    </row>
    <row r="3" spans="1:11" ht="13.5" x14ac:dyDescent="0.15">
      <c r="A3" s="1" t="s">
        <v>38</v>
      </c>
    </row>
    <row r="4" spans="1:11" x14ac:dyDescent="0.15">
      <c r="A4" s="5" t="s">
        <v>39</v>
      </c>
    </row>
    <row r="5" spans="1:11" ht="13.5" x14ac:dyDescent="0.15">
      <c r="A5" s="10" t="s">
        <v>40</v>
      </c>
      <c r="G5" s="3" t="s">
        <v>41</v>
      </c>
      <c r="H5" s="3"/>
    </row>
    <row r="6" spans="1:11" ht="37.5" customHeight="1" x14ac:dyDescent="0.15">
      <c r="A6" s="11" t="s">
        <v>42</v>
      </c>
      <c r="B6" s="12" t="s">
        <v>43</v>
      </c>
      <c r="C6" s="12" t="s">
        <v>44</v>
      </c>
      <c r="D6" s="12" t="s">
        <v>45</v>
      </c>
      <c r="E6" s="12" t="s">
        <v>46</v>
      </c>
      <c r="F6" s="12" t="s">
        <v>47</v>
      </c>
      <c r="G6" s="12" t="s">
        <v>48</v>
      </c>
      <c r="H6" s="12" t="s">
        <v>49</v>
      </c>
    </row>
    <row r="7" spans="1:11" ht="18" customHeight="1" x14ac:dyDescent="0.15">
      <c r="A7" s="6" t="s">
        <v>50</v>
      </c>
      <c r="B7" s="13">
        <v>398</v>
      </c>
      <c r="C7" s="13"/>
      <c r="D7" s="14">
        <v>199000</v>
      </c>
      <c r="E7" s="14">
        <v>500</v>
      </c>
      <c r="F7" s="14">
        <f>E7*B7</f>
        <v>199000</v>
      </c>
      <c r="G7" s="13">
        <f>D7-F7</f>
        <v>0</v>
      </c>
      <c r="H7" s="13">
        <v>199</v>
      </c>
    </row>
    <row r="8" spans="1:11" ht="18" customHeight="1" x14ac:dyDescent="0.15">
      <c r="A8" s="15" t="s">
        <v>25</v>
      </c>
      <c r="B8" s="16"/>
      <c r="C8" s="16"/>
      <c r="D8" s="17">
        <f>SUM(D7)</f>
        <v>199000</v>
      </c>
      <c r="E8" s="18"/>
      <c r="F8" s="19">
        <v>0</v>
      </c>
      <c r="G8" s="19">
        <v>0</v>
      </c>
      <c r="H8" s="19">
        <f>SUM(H7)</f>
        <v>199</v>
      </c>
    </row>
    <row r="10" spans="1:11" ht="13.5" x14ac:dyDescent="0.15">
      <c r="A10" s="10" t="s">
        <v>51</v>
      </c>
      <c r="I10" s="3" t="s">
        <v>41</v>
      </c>
      <c r="J10" s="3"/>
    </row>
    <row r="11" spans="1:11" ht="37.5" customHeight="1" x14ac:dyDescent="0.15">
      <c r="A11" s="11" t="s">
        <v>52</v>
      </c>
      <c r="B11" s="12" t="s">
        <v>53</v>
      </c>
      <c r="C11" s="12" t="s">
        <v>54</v>
      </c>
      <c r="D11" s="12" t="s">
        <v>55</v>
      </c>
      <c r="E11" s="12" t="s">
        <v>56</v>
      </c>
      <c r="F11" s="12" t="s">
        <v>57</v>
      </c>
      <c r="G11" s="12" t="s">
        <v>58</v>
      </c>
      <c r="H11" s="12" t="s">
        <v>59</v>
      </c>
      <c r="I11" s="12" t="s">
        <v>60</v>
      </c>
      <c r="J11" s="12" t="s">
        <v>49</v>
      </c>
    </row>
    <row r="12" spans="1:11" ht="18" customHeight="1" x14ac:dyDescent="0.15">
      <c r="A12" s="6" t="s">
        <v>61</v>
      </c>
      <c r="B12" s="20">
        <v>5000000</v>
      </c>
      <c r="C12" s="20">
        <v>6230763386</v>
      </c>
      <c r="D12" s="20">
        <v>6123391625</v>
      </c>
      <c r="E12" s="20">
        <f>C12-D12</f>
        <v>107371761</v>
      </c>
      <c r="F12" s="20">
        <v>5000000</v>
      </c>
      <c r="G12" s="21">
        <f>IFERROR(B12/F12,"")</f>
        <v>1</v>
      </c>
      <c r="H12" s="20">
        <f>E12*G12</f>
        <v>107371761</v>
      </c>
      <c r="I12" s="22">
        <f>IF(H12&gt;0,IF((H12/B12)&gt;0.7,0,B12-H12),B12)</f>
        <v>0</v>
      </c>
      <c r="J12" s="22">
        <v>5000</v>
      </c>
    </row>
    <row r="13" spans="1:11" ht="18" customHeight="1" x14ac:dyDescent="0.15">
      <c r="A13" s="15" t="s">
        <v>25</v>
      </c>
      <c r="B13" s="20">
        <f>SUM(B12:B12)</f>
        <v>5000000</v>
      </c>
      <c r="C13" s="20">
        <f>SUM(C12:C12)</f>
        <v>6230763386</v>
      </c>
      <c r="D13" s="20">
        <f>SUM(D12:D12)</f>
        <v>6123391625</v>
      </c>
      <c r="E13" s="20">
        <f>SUM(E12:E12)</f>
        <v>107371761</v>
      </c>
      <c r="F13" s="20">
        <f>SUM(F12:F12)</f>
        <v>5000000</v>
      </c>
      <c r="G13" s="23"/>
      <c r="H13" s="20">
        <f>SUM(H12:H12)</f>
        <v>107371761</v>
      </c>
      <c r="I13" s="22">
        <f>SUM(I12:I12)</f>
        <v>0</v>
      </c>
      <c r="J13" s="22">
        <f>SUM(J12:J12)</f>
        <v>5000</v>
      </c>
    </row>
    <row r="15" spans="1:11" ht="13.5" x14ac:dyDescent="0.15">
      <c r="A15" s="10" t="s">
        <v>62</v>
      </c>
      <c r="J15" s="3" t="s">
        <v>41</v>
      </c>
      <c r="K15" s="3"/>
    </row>
    <row r="16" spans="1:11" ht="37.5" customHeight="1" x14ac:dyDescent="0.15">
      <c r="A16" s="11" t="s">
        <v>52</v>
      </c>
      <c r="B16" s="12" t="s">
        <v>63</v>
      </c>
      <c r="C16" s="12" t="s">
        <v>54</v>
      </c>
      <c r="D16" s="12" t="s">
        <v>55</v>
      </c>
      <c r="E16" s="12" t="s">
        <v>56</v>
      </c>
      <c r="F16" s="12" t="s">
        <v>57</v>
      </c>
      <c r="G16" s="12" t="s">
        <v>58</v>
      </c>
      <c r="H16" s="12" t="s">
        <v>59</v>
      </c>
      <c r="I16" s="12" t="s">
        <v>64</v>
      </c>
      <c r="J16" s="12" t="s">
        <v>65</v>
      </c>
      <c r="K16" s="12" t="s">
        <v>49</v>
      </c>
    </row>
    <row r="17" spans="1:11" ht="18" customHeight="1" x14ac:dyDescent="0.15">
      <c r="A17" s="6" t="s">
        <v>66</v>
      </c>
      <c r="B17" s="20">
        <v>2500000</v>
      </c>
      <c r="C17" s="20">
        <v>639170803</v>
      </c>
      <c r="D17" s="20">
        <v>54392251</v>
      </c>
      <c r="E17" s="20">
        <f t="shared" ref="E17:E26" si="0">C17-D17</f>
        <v>584778552</v>
      </c>
      <c r="F17" s="20">
        <v>50000000</v>
      </c>
      <c r="G17" s="24">
        <f>IF(F17&lt;&gt;0,B17/F17,0)</f>
        <v>0.05</v>
      </c>
      <c r="H17" s="20">
        <f>E17*G17</f>
        <v>29238927.600000001</v>
      </c>
      <c r="I17" s="22">
        <v>0</v>
      </c>
      <c r="J17" s="20">
        <f>B17-I17</f>
        <v>2500000</v>
      </c>
      <c r="K17" s="22">
        <v>2500</v>
      </c>
    </row>
    <row r="18" spans="1:11" ht="18" customHeight="1" x14ac:dyDescent="0.15">
      <c r="A18" s="6" t="s">
        <v>67</v>
      </c>
      <c r="B18" s="20">
        <v>200000</v>
      </c>
      <c r="C18" s="20">
        <v>43090894882</v>
      </c>
      <c r="D18" s="20">
        <v>27186019679</v>
      </c>
      <c r="E18" s="20">
        <f t="shared" si="0"/>
        <v>15904875203</v>
      </c>
      <c r="F18" s="20">
        <v>136900000</v>
      </c>
      <c r="G18" s="24">
        <f t="shared" ref="G18:G26" si="1">IF(F18&lt;&gt;0,B18/F18,0)</f>
        <v>1.4609203798392988E-3</v>
      </c>
      <c r="H18" s="20">
        <f t="shared" ref="H18:H26" si="2">E18*G18</f>
        <v>23235756.322863404</v>
      </c>
      <c r="I18" s="22">
        <v>0</v>
      </c>
      <c r="J18" s="20">
        <f t="shared" ref="J18:J26" si="3">B18-I18</f>
        <v>200000</v>
      </c>
      <c r="K18" s="22">
        <v>200</v>
      </c>
    </row>
    <row r="19" spans="1:11" ht="18" customHeight="1" x14ac:dyDescent="0.15">
      <c r="A19" s="6" t="s">
        <v>68</v>
      </c>
      <c r="B19" s="20">
        <v>90000</v>
      </c>
      <c r="C19" s="20">
        <v>306065163</v>
      </c>
      <c r="D19" s="20">
        <v>12741454</v>
      </c>
      <c r="E19" s="20">
        <f t="shared" si="0"/>
        <v>293323709</v>
      </c>
      <c r="F19" s="20">
        <v>256078418</v>
      </c>
      <c r="G19" s="24">
        <f t="shared" si="1"/>
        <v>3.5145484224289453E-4</v>
      </c>
      <c r="H19" s="20">
        <f t="shared" si="2"/>
        <v>103090.0378726957</v>
      </c>
      <c r="I19" s="22">
        <v>0</v>
      </c>
      <c r="J19" s="20">
        <f t="shared" si="3"/>
        <v>90000</v>
      </c>
      <c r="K19" s="22">
        <v>90</v>
      </c>
    </row>
    <row r="20" spans="1:11" ht="18" customHeight="1" x14ac:dyDescent="0.15">
      <c r="A20" s="6" t="s">
        <v>69</v>
      </c>
      <c r="B20" s="20">
        <v>430000</v>
      </c>
      <c r="C20" s="20">
        <v>1753673888</v>
      </c>
      <c r="D20" s="20">
        <v>99485943</v>
      </c>
      <c r="E20" s="20">
        <f t="shared" si="0"/>
        <v>1654187945</v>
      </c>
      <c r="F20" s="20">
        <v>422000000</v>
      </c>
      <c r="G20" s="24">
        <f t="shared" si="1"/>
        <v>1.0189573459715639E-3</v>
      </c>
      <c r="H20" s="20">
        <f t="shared" si="2"/>
        <v>1685546.9581753553</v>
      </c>
      <c r="I20" s="22">
        <v>0</v>
      </c>
      <c r="J20" s="20">
        <f t="shared" si="3"/>
        <v>430000</v>
      </c>
      <c r="K20" s="22">
        <v>430</v>
      </c>
    </row>
    <row r="21" spans="1:11" ht="18" customHeight="1" x14ac:dyDescent="0.15">
      <c r="A21" s="6" t="s">
        <v>70</v>
      </c>
      <c r="B21" s="20">
        <v>300000</v>
      </c>
      <c r="C21" s="20">
        <v>2546090664</v>
      </c>
      <c r="D21" s="20">
        <v>598561329</v>
      </c>
      <c r="E21" s="20">
        <f t="shared" si="0"/>
        <v>1947529335</v>
      </c>
      <c r="F21" s="20">
        <v>412600000</v>
      </c>
      <c r="G21" s="24">
        <f t="shared" si="1"/>
        <v>7.2709646146388749E-4</v>
      </c>
      <c r="H21" s="20">
        <f t="shared" si="2"/>
        <v>1416041.6880756179</v>
      </c>
      <c r="I21" s="22">
        <v>0</v>
      </c>
      <c r="J21" s="20">
        <f t="shared" si="3"/>
        <v>300000</v>
      </c>
      <c r="K21" s="22">
        <v>300</v>
      </c>
    </row>
    <row r="22" spans="1:11" ht="18" customHeight="1" x14ac:dyDescent="0.15">
      <c r="A22" s="6" t="s">
        <v>71</v>
      </c>
      <c r="B22" s="20">
        <v>1230000</v>
      </c>
      <c r="C22" s="20">
        <v>2348079845</v>
      </c>
      <c r="D22" s="20">
        <v>18651927</v>
      </c>
      <c r="E22" s="20">
        <f t="shared" si="0"/>
        <v>2329427918</v>
      </c>
      <c r="F22" s="20">
        <v>1900000000</v>
      </c>
      <c r="G22" s="24">
        <f t="shared" si="1"/>
        <v>6.4736842105263162E-4</v>
      </c>
      <c r="H22" s="20">
        <f t="shared" si="2"/>
        <v>1507998.073231579</v>
      </c>
      <c r="I22" s="22">
        <v>0</v>
      </c>
      <c r="J22" s="20">
        <f t="shared" si="3"/>
        <v>1230000</v>
      </c>
      <c r="K22" s="22">
        <v>1230</v>
      </c>
    </row>
    <row r="23" spans="1:11" ht="18" customHeight="1" x14ac:dyDescent="0.15">
      <c r="A23" s="6" t="s">
        <v>72</v>
      </c>
      <c r="B23" s="20">
        <v>390000</v>
      </c>
      <c r="C23" s="20">
        <v>447953460</v>
      </c>
      <c r="D23" s="20">
        <v>5329027</v>
      </c>
      <c r="E23" s="20">
        <f t="shared" si="0"/>
        <v>442624433</v>
      </c>
      <c r="F23" s="20">
        <v>277999866</v>
      </c>
      <c r="G23" s="24">
        <f t="shared" si="1"/>
        <v>1.4028783740492883E-3</v>
      </c>
      <c r="H23" s="20">
        <f t="shared" si="2"/>
        <v>620948.24488152808</v>
      </c>
      <c r="I23" s="22">
        <v>0</v>
      </c>
      <c r="J23" s="20">
        <f t="shared" si="3"/>
        <v>390000</v>
      </c>
      <c r="K23" s="22">
        <v>390</v>
      </c>
    </row>
    <row r="24" spans="1:11" ht="18" customHeight="1" x14ac:dyDescent="0.15">
      <c r="A24" s="6" t="s">
        <v>73</v>
      </c>
      <c r="B24" s="20">
        <v>4000000</v>
      </c>
      <c r="C24" s="20">
        <v>24834865000000</v>
      </c>
      <c r="D24" s="20">
        <v>24466761000000</v>
      </c>
      <c r="E24" s="20">
        <f t="shared" si="0"/>
        <v>368104000000</v>
      </c>
      <c r="F24" s="20">
        <v>16602000000</v>
      </c>
      <c r="G24" s="24">
        <f t="shared" si="1"/>
        <v>2.4093482712926153E-4</v>
      </c>
      <c r="H24" s="20">
        <f t="shared" si="2"/>
        <v>88689073.605589688</v>
      </c>
      <c r="I24" s="22">
        <v>0</v>
      </c>
      <c r="J24" s="20">
        <f t="shared" si="3"/>
        <v>4000000</v>
      </c>
      <c r="K24" s="22">
        <v>4000</v>
      </c>
    </row>
    <row r="25" spans="1:11" ht="18" customHeight="1" x14ac:dyDescent="0.15">
      <c r="A25" s="6" t="s">
        <v>74</v>
      </c>
      <c r="B25" s="20">
        <v>28815</v>
      </c>
      <c r="C25" s="20">
        <v>12069358</v>
      </c>
      <c r="D25" s="20">
        <v>500298</v>
      </c>
      <c r="E25" s="20">
        <f t="shared" si="0"/>
        <v>11569060</v>
      </c>
      <c r="F25" s="20">
        <v>5650000</v>
      </c>
      <c r="G25" s="24">
        <f t="shared" si="1"/>
        <v>5.1000000000000004E-3</v>
      </c>
      <c r="H25" s="20">
        <f t="shared" si="2"/>
        <v>59002.206000000006</v>
      </c>
      <c r="I25" s="22">
        <v>0</v>
      </c>
      <c r="J25" s="20">
        <f t="shared" si="3"/>
        <v>28815</v>
      </c>
      <c r="K25" s="22">
        <v>29</v>
      </c>
    </row>
    <row r="26" spans="1:11" ht="18" customHeight="1" x14ac:dyDescent="0.15">
      <c r="A26" s="6" t="s">
        <v>75</v>
      </c>
      <c r="B26" s="20">
        <v>300000</v>
      </c>
      <c r="C26" s="20">
        <v>352931047</v>
      </c>
      <c r="D26" s="20">
        <v>79140722</v>
      </c>
      <c r="E26" s="20">
        <f t="shared" si="0"/>
        <v>273790325</v>
      </c>
      <c r="F26" s="20">
        <v>1000000</v>
      </c>
      <c r="G26" s="24">
        <f t="shared" si="1"/>
        <v>0.3</v>
      </c>
      <c r="H26" s="20">
        <f t="shared" si="2"/>
        <v>82137097.5</v>
      </c>
      <c r="I26" s="22">
        <v>0</v>
      </c>
      <c r="J26" s="20">
        <f t="shared" si="3"/>
        <v>300000</v>
      </c>
      <c r="K26" s="22">
        <v>300</v>
      </c>
    </row>
    <row r="27" spans="1:11" ht="18" customHeight="1" x14ac:dyDescent="0.15">
      <c r="A27" s="15" t="s">
        <v>25</v>
      </c>
      <c r="B27" s="20">
        <f>SUM(B17:B26)</f>
        <v>9468815</v>
      </c>
      <c r="C27" s="20">
        <f>SUM(C17:C26)</f>
        <v>24886361929110</v>
      </c>
      <c r="D27" s="20">
        <f>SUM(D17:D26)</f>
        <v>24494815822630</v>
      </c>
      <c r="E27" s="20">
        <f>SUM(E17:E26)</f>
        <v>391546106480</v>
      </c>
      <c r="F27" s="20">
        <f>SUM(F17:F26)</f>
        <v>20064228284</v>
      </c>
      <c r="G27" s="23"/>
      <c r="H27" s="20">
        <f>SUM(H17:H26)</f>
        <v>228693482.23668987</v>
      </c>
      <c r="I27" s="22">
        <f>SUM(I17:I26)</f>
        <v>0</v>
      </c>
      <c r="J27" s="20">
        <f>SUM(J17:J26)</f>
        <v>9468815</v>
      </c>
      <c r="K27" s="22">
        <f>SUM(K17:K26)</f>
        <v>9469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CA194-71DA-44FC-A50A-2005B165F93D}">
  <sheetPr>
    <pageSetUpPr fitToPage="1"/>
  </sheetPr>
  <dimension ref="A1:G19"/>
  <sheetViews>
    <sheetView zoomScale="70" zoomScaleNormal="70" workbookViewId="0"/>
  </sheetViews>
  <sheetFormatPr defaultColWidth="8.875" defaultRowHeight="11.25" x14ac:dyDescent="0.15"/>
  <cols>
    <col min="1" max="1" width="22.875" style="5" customWidth="1"/>
    <col min="2" max="6" width="19.875" style="5" customWidth="1"/>
    <col min="7" max="7" width="14.625" style="5" bestFit="1" customWidth="1"/>
    <col min="8" max="16384" width="8.875" style="5"/>
  </cols>
  <sheetData>
    <row r="1" spans="1:7" ht="21" x14ac:dyDescent="0.2">
      <c r="A1" s="9" t="s">
        <v>76</v>
      </c>
    </row>
    <row r="2" spans="1:7" ht="13.5" x14ac:dyDescent="0.15">
      <c r="A2" s="1" t="s">
        <v>37</v>
      </c>
    </row>
    <row r="3" spans="1:7" ht="13.5" x14ac:dyDescent="0.15">
      <c r="A3" s="1" t="s">
        <v>38</v>
      </c>
    </row>
    <row r="4" spans="1:7" ht="13.5" x14ac:dyDescent="0.15">
      <c r="A4" s="5" t="s">
        <v>39</v>
      </c>
      <c r="F4" s="3" t="s">
        <v>41</v>
      </c>
      <c r="G4" s="3"/>
    </row>
    <row r="5" spans="1:7" ht="22.5" customHeight="1" x14ac:dyDescent="0.15">
      <c r="A5" s="11" t="s">
        <v>77</v>
      </c>
      <c r="B5" s="11" t="s">
        <v>78</v>
      </c>
      <c r="C5" s="11" t="s">
        <v>79</v>
      </c>
      <c r="D5" s="11" t="s">
        <v>80</v>
      </c>
      <c r="E5" s="11" t="s">
        <v>81</v>
      </c>
      <c r="F5" s="12" t="s">
        <v>82</v>
      </c>
      <c r="G5" s="12" t="s">
        <v>83</v>
      </c>
    </row>
    <row r="6" spans="1:7" ht="18" customHeight="1" x14ac:dyDescent="0.15">
      <c r="A6" s="6" t="s">
        <v>84</v>
      </c>
      <c r="B6" s="20">
        <v>4107340747</v>
      </c>
      <c r="C6" s="20">
        <v>0</v>
      </c>
      <c r="D6" s="20">
        <v>0</v>
      </c>
      <c r="E6" s="20">
        <v>0</v>
      </c>
      <c r="F6" s="20">
        <v>4107340747</v>
      </c>
      <c r="G6" s="20">
        <v>4107341000</v>
      </c>
    </row>
    <row r="7" spans="1:7" ht="18" customHeight="1" x14ac:dyDescent="0.15">
      <c r="A7" s="6" t="s">
        <v>85</v>
      </c>
      <c r="B7" s="20">
        <v>984790406</v>
      </c>
      <c r="C7" s="20">
        <v>0</v>
      </c>
      <c r="D7" s="20">
        <v>0</v>
      </c>
      <c r="E7" s="20">
        <v>0</v>
      </c>
      <c r="F7" s="20">
        <v>984790406</v>
      </c>
      <c r="G7" s="20">
        <v>984790000</v>
      </c>
    </row>
    <row r="8" spans="1:7" ht="18" customHeight="1" x14ac:dyDescent="0.15">
      <c r="A8" s="6" t="s">
        <v>86</v>
      </c>
      <c r="B8" s="20">
        <v>334331435</v>
      </c>
      <c r="C8" s="20">
        <v>0</v>
      </c>
      <c r="D8" s="20">
        <v>0</v>
      </c>
      <c r="E8" s="20">
        <v>0</v>
      </c>
      <c r="F8" s="20">
        <v>334331435</v>
      </c>
      <c r="G8" s="20">
        <v>334331000</v>
      </c>
    </row>
    <row r="9" spans="1:7" ht="18" customHeight="1" x14ac:dyDescent="0.15">
      <c r="A9" s="6" t="s">
        <v>87</v>
      </c>
      <c r="B9" s="20">
        <v>424208520</v>
      </c>
      <c r="C9" s="20">
        <v>0</v>
      </c>
      <c r="D9" s="20">
        <v>0</v>
      </c>
      <c r="E9" s="20">
        <v>0</v>
      </c>
      <c r="F9" s="20">
        <v>424208520</v>
      </c>
      <c r="G9" s="20">
        <v>424209000</v>
      </c>
    </row>
    <row r="10" spans="1:7" ht="18" customHeight="1" x14ac:dyDescent="0.15">
      <c r="A10" s="6" t="s">
        <v>88</v>
      </c>
      <c r="B10" s="20">
        <v>395705798</v>
      </c>
      <c r="C10" s="20">
        <v>0</v>
      </c>
      <c r="D10" s="20">
        <v>0</v>
      </c>
      <c r="E10" s="20">
        <v>0</v>
      </c>
      <c r="F10" s="20">
        <v>395705798</v>
      </c>
      <c r="G10" s="20">
        <v>395706000</v>
      </c>
    </row>
    <row r="11" spans="1:7" ht="18" customHeight="1" x14ac:dyDescent="0.15">
      <c r="A11" s="6" t="s">
        <v>89</v>
      </c>
      <c r="B11" s="20">
        <v>116112817</v>
      </c>
      <c r="C11" s="20">
        <v>0</v>
      </c>
      <c r="D11" s="20">
        <v>0</v>
      </c>
      <c r="E11" s="20">
        <v>0</v>
      </c>
      <c r="F11" s="20">
        <v>116112817</v>
      </c>
      <c r="G11" s="20">
        <v>116113000</v>
      </c>
    </row>
    <row r="12" spans="1:7" ht="18" customHeight="1" x14ac:dyDescent="0.15">
      <c r="A12" s="6" t="s">
        <v>90</v>
      </c>
      <c r="B12" s="20">
        <v>8967740</v>
      </c>
      <c r="C12" s="20">
        <v>0</v>
      </c>
      <c r="D12" s="20">
        <v>0</v>
      </c>
      <c r="E12" s="20">
        <v>0</v>
      </c>
      <c r="F12" s="20">
        <v>8967740</v>
      </c>
      <c r="G12" s="20">
        <v>8968000</v>
      </c>
    </row>
    <row r="13" spans="1:7" ht="18" customHeight="1" x14ac:dyDescent="0.15">
      <c r="A13" s="6" t="s">
        <v>91</v>
      </c>
      <c r="B13" s="20">
        <v>194871531</v>
      </c>
      <c r="C13" s="20">
        <v>0</v>
      </c>
      <c r="D13" s="20">
        <v>0</v>
      </c>
      <c r="E13" s="20">
        <v>0</v>
      </c>
      <c r="F13" s="20">
        <v>194871531</v>
      </c>
      <c r="G13" s="20">
        <v>194872000</v>
      </c>
    </row>
    <row r="14" spans="1:7" ht="18" customHeight="1" x14ac:dyDescent="0.15">
      <c r="A14" s="6" t="s">
        <v>92</v>
      </c>
      <c r="B14" s="20">
        <v>196872420</v>
      </c>
      <c r="C14" s="20">
        <v>0</v>
      </c>
      <c r="D14" s="20">
        <v>0</v>
      </c>
      <c r="E14" s="20">
        <v>0</v>
      </c>
      <c r="F14" s="20">
        <v>196872420</v>
      </c>
      <c r="G14" s="20">
        <v>196872000</v>
      </c>
    </row>
    <row r="15" spans="1:7" ht="18" customHeight="1" x14ac:dyDescent="0.15">
      <c r="A15" s="6" t="s">
        <v>93</v>
      </c>
      <c r="B15" s="20">
        <v>680324177</v>
      </c>
      <c r="C15" s="20">
        <v>0</v>
      </c>
      <c r="D15" s="20">
        <v>0</v>
      </c>
      <c r="E15" s="20">
        <v>0</v>
      </c>
      <c r="F15" s="20">
        <v>680324177</v>
      </c>
      <c r="G15" s="20">
        <v>680324000</v>
      </c>
    </row>
    <row r="16" spans="1:7" ht="18" customHeight="1" x14ac:dyDescent="0.15">
      <c r="A16" s="6" t="s">
        <v>94</v>
      </c>
      <c r="B16" s="20">
        <v>4651647</v>
      </c>
      <c r="C16" s="20">
        <v>0</v>
      </c>
      <c r="D16" s="20">
        <v>0</v>
      </c>
      <c r="E16" s="20">
        <v>4348353</v>
      </c>
      <c r="F16" s="20">
        <v>9000000</v>
      </c>
      <c r="G16" s="20">
        <v>9000000</v>
      </c>
    </row>
    <row r="17" spans="1:7" ht="18" customHeight="1" x14ac:dyDescent="0.15">
      <c r="A17" s="6" t="s">
        <v>95</v>
      </c>
      <c r="B17" s="20">
        <v>17259832</v>
      </c>
      <c r="C17" s="20">
        <v>0</v>
      </c>
      <c r="D17" s="20">
        <v>0</v>
      </c>
      <c r="E17" s="20">
        <v>2826168</v>
      </c>
      <c r="F17" s="20">
        <v>20086000</v>
      </c>
      <c r="G17" s="20">
        <v>20086000</v>
      </c>
    </row>
    <row r="18" spans="1:7" ht="18" customHeight="1" x14ac:dyDescent="0.15">
      <c r="A18" s="6" t="s">
        <v>96</v>
      </c>
      <c r="B18" s="20">
        <v>15365622</v>
      </c>
      <c r="C18" s="20">
        <v>0</v>
      </c>
      <c r="D18" s="20">
        <v>0</v>
      </c>
      <c r="E18" s="20">
        <v>0</v>
      </c>
      <c r="F18" s="20">
        <v>15365622</v>
      </c>
      <c r="G18" s="20">
        <v>15366000</v>
      </c>
    </row>
    <row r="19" spans="1:7" ht="18" customHeight="1" x14ac:dyDescent="0.15">
      <c r="A19" s="15" t="s">
        <v>25</v>
      </c>
      <c r="B19" s="20">
        <v>7480802692</v>
      </c>
      <c r="C19" s="20">
        <v>0</v>
      </c>
      <c r="D19" s="20">
        <v>0</v>
      </c>
      <c r="E19" s="20">
        <v>7174521</v>
      </c>
      <c r="F19" s="20">
        <v>7487977213</v>
      </c>
      <c r="G19" s="20">
        <v>7487978000</v>
      </c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scale="9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9FBF3-A0AD-43CF-B021-017FABF1AC16}">
  <sheetPr>
    <pageSetUpPr fitToPage="1"/>
  </sheetPr>
  <dimension ref="A1:D27"/>
  <sheetViews>
    <sheetView zoomScale="85" zoomScaleNormal="85"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9" t="s">
        <v>97</v>
      </c>
    </row>
    <row r="2" spans="1:3" ht="13.5" x14ac:dyDescent="0.15">
      <c r="A2" s="1" t="s">
        <v>37</v>
      </c>
    </row>
    <row r="3" spans="1:3" ht="13.5" x14ac:dyDescent="0.15">
      <c r="A3" s="1" t="s">
        <v>38</v>
      </c>
    </row>
    <row r="4" spans="1:3" ht="13.5" x14ac:dyDescent="0.15">
      <c r="A4" s="5" t="s">
        <v>39</v>
      </c>
      <c r="C4" s="3" t="s">
        <v>41</v>
      </c>
    </row>
    <row r="5" spans="1:3" ht="22.5" customHeight="1" x14ac:dyDescent="0.15">
      <c r="A5" s="11" t="s">
        <v>98</v>
      </c>
      <c r="B5" s="11" t="s">
        <v>99</v>
      </c>
      <c r="C5" s="11" t="s">
        <v>100</v>
      </c>
    </row>
    <row r="6" spans="1:3" ht="18" customHeight="1" x14ac:dyDescent="0.15">
      <c r="A6" s="25" t="s">
        <v>101</v>
      </c>
      <c r="B6" s="26"/>
      <c r="C6" s="26"/>
    </row>
    <row r="7" spans="1:3" ht="18" customHeight="1" x14ac:dyDescent="0.15">
      <c r="A7" s="27"/>
      <c r="B7" s="26"/>
      <c r="C7" s="20"/>
    </row>
    <row r="8" spans="1:3" ht="18" customHeight="1" thickBot="1" x14ac:dyDescent="0.2">
      <c r="A8" s="28" t="s">
        <v>102</v>
      </c>
      <c r="B8" s="29">
        <v>0</v>
      </c>
      <c r="C8" s="29">
        <v>0</v>
      </c>
    </row>
    <row r="9" spans="1:3" ht="18" customHeight="1" thickTop="1" x14ac:dyDescent="0.15">
      <c r="A9" s="25" t="s">
        <v>103</v>
      </c>
      <c r="B9" s="20"/>
      <c r="C9" s="20"/>
    </row>
    <row r="10" spans="1:3" ht="18" customHeight="1" x14ac:dyDescent="0.15">
      <c r="A10" s="27" t="s">
        <v>104</v>
      </c>
      <c r="B10" s="20"/>
      <c r="C10" s="20"/>
    </row>
    <row r="11" spans="1:3" ht="18" customHeight="1" x14ac:dyDescent="0.15">
      <c r="A11" s="30" t="s">
        <v>105</v>
      </c>
      <c r="B11" s="20">
        <v>16717429</v>
      </c>
      <c r="C11" s="20">
        <v>1381297</v>
      </c>
    </row>
    <row r="12" spans="1:3" ht="18" customHeight="1" x14ac:dyDescent="0.15">
      <c r="A12" s="30" t="s">
        <v>106</v>
      </c>
      <c r="B12" s="20">
        <v>385449</v>
      </c>
      <c r="C12" s="20">
        <v>15288</v>
      </c>
    </row>
    <row r="13" spans="1:3" ht="18" customHeight="1" x14ac:dyDescent="0.15">
      <c r="A13" s="30" t="s">
        <v>107</v>
      </c>
      <c r="B13" s="20">
        <v>11453760</v>
      </c>
      <c r="C13" s="20">
        <v>991891</v>
      </c>
    </row>
    <row r="14" spans="1:3" ht="18" customHeight="1" x14ac:dyDescent="0.15">
      <c r="A14" s="30" t="s">
        <v>108</v>
      </c>
      <c r="B14" s="20">
        <v>1651336</v>
      </c>
      <c r="C14" s="20">
        <v>106194</v>
      </c>
    </row>
    <row r="15" spans="1:3" ht="18" customHeight="1" x14ac:dyDescent="0.15">
      <c r="A15" s="30" t="s">
        <v>109</v>
      </c>
      <c r="B15" s="20">
        <v>2387263</v>
      </c>
      <c r="C15" s="20">
        <v>225545</v>
      </c>
    </row>
    <row r="16" spans="1:3" ht="18" customHeight="1" x14ac:dyDescent="0.15">
      <c r="A16" s="30" t="s">
        <v>110</v>
      </c>
      <c r="B16" s="20">
        <v>2368700</v>
      </c>
      <c r="C16" s="20">
        <v>110829</v>
      </c>
    </row>
    <row r="17" spans="1:4" ht="18" customHeight="1" x14ac:dyDescent="0.15">
      <c r="A17" s="30" t="s">
        <v>111</v>
      </c>
      <c r="B17" s="20">
        <v>87500</v>
      </c>
      <c r="C17" s="20">
        <v>0</v>
      </c>
    </row>
    <row r="18" spans="1:4" ht="18" customHeight="1" x14ac:dyDescent="0.15">
      <c r="A18" s="27" t="s">
        <v>112</v>
      </c>
      <c r="B18" s="20"/>
      <c r="C18" s="20"/>
    </row>
    <row r="19" spans="1:4" ht="18" customHeight="1" x14ac:dyDescent="0.15">
      <c r="A19" s="30" t="s">
        <v>113</v>
      </c>
      <c r="B19" s="20">
        <v>697200</v>
      </c>
      <c r="C19" s="20">
        <v>25144</v>
      </c>
    </row>
    <row r="20" spans="1:4" ht="18" customHeight="1" x14ac:dyDescent="0.15">
      <c r="A20" s="30" t="s">
        <v>114</v>
      </c>
      <c r="B20" s="20">
        <v>6400</v>
      </c>
      <c r="C20" s="20">
        <v>518</v>
      </c>
    </row>
    <row r="21" spans="1:4" ht="18" customHeight="1" x14ac:dyDescent="0.15">
      <c r="A21" s="30" t="s">
        <v>115</v>
      </c>
      <c r="B21" s="20">
        <v>2760203</v>
      </c>
      <c r="C21" s="20">
        <v>0</v>
      </c>
    </row>
    <row r="22" spans="1:4" ht="18" customHeight="1" x14ac:dyDescent="0.15">
      <c r="A22" s="30" t="s">
        <v>116</v>
      </c>
      <c r="B22" s="20">
        <v>41599611</v>
      </c>
      <c r="C22" s="20">
        <v>12036037</v>
      </c>
    </row>
    <row r="23" spans="1:4" ht="18" customHeight="1" thickBot="1" x14ac:dyDescent="0.2">
      <c r="A23" s="28" t="s">
        <v>102</v>
      </c>
      <c r="B23" s="29">
        <v>80114851</v>
      </c>
      <c r="C23" s="29">
        <v>14892743</v>
      </c>
    </row>
    <row r="24" spans="1:4" ht="18" customHeight="1" thickTop="1" x14ac:dyDescent="0.15">
      <c r="A24" s="31" t="s">
        <v>25</v>
      </c>
      <c r="B24" s="20">
        <v>80114851</v>
      </c>
      <c r="C24" s="20">
        <v>14892743</v>
      </c>
    </row>
    <row r="25" spans="1:4" x14ac:dyDescent="0.15">
      <c r="A25" s="32"/>
    </row>
    <row r="26" spans="1:4" x14ac:dyDescent="0.15">
      <c r="B26" s="33"/>
      <c r="C26" s="33"/>
      <c r="D26" s="33"/>
    </row>
    <row r="27" spans="1:4" x14ac:dyDescent="0.15">
      <c r="C27" s="33"/>
      <c r="D27" s="33"/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A57F6-2C07-4DB6-BCBA-BB6D00BADF21}">
  <sheetPr>
    <pageSetUpPr fitToPage="1"/>
  </sheetPr>
  <dimension ref="A1:D29"/>
  <sheetViews>
    <sheetView zoomScale="85" zoomScaleNormal="85" workbookViewId="0"/>
  </sheetViews>
  <sheetFormatPr defaultColWidth="8.875" defaultRowHeight="11.25" x14ac:dyDescent="0.15"/>
  <cols>
    <col min="1" max="1" width="30.875" style="5" customWidth="1"/>
    <col min="2" max="3" width="19.875" style="5" customWidth="1"/>
    <col min="4" max="16384" width="8.875" style="5"/>
  </cols>
  <sheetData>
    <row r="1" spans="1:3" ht="21" x14ac:dyDescent="0.2">
      <c r="A1" s="9" t="s">
        <v>117</v>
      </c>
    </row>
    <row r="2" spans="1:3" ht="13.5" x14ac:dyDescent="0.15">
      <c r="A2" s="1" t="s">
        <v>37</v>
      </c>
    </row>
    <row r="3" spans="1:3" ht="13.5" x14ac:dyDescent="0.15">
      <c r="A3" s="1" t="s">
        <v>38</v>
      </c>
    </row>
    <row r="4" spans="1:3" ht="13.5" x14ac:dyDescent="0.15">
      <c r="A4" s="5" t="s">
        <v>39</v>
      </c>
      <c r="C4" s="3" t="s">
        <v>41</v>
      </c>
    </row>
    <row r="5" spans="1:3" ht="22.5" customHeight="1" x14ac:dyDescent="0.15">
      <c r="A5" s="11" t="s">
        <v>98</v>
      </c>
      <c r="B5" s="11" t="s">
        <v>99</v>
      </c>
      <c r="C5" s="11" t="s">
        <v>100</v>
      </c>
    </row>
    <row r="6" spans="1:3" ht="18" customHeight="1" x14ac:dyDescent="0.15">
      <c r="A6" s="25" t="s">
        <v>101</v>
      </c>
      <c r="B6" s="20"/>
      <c r="C6" s="20"/>
    </row>
    <row r="7" spans="1:3" ht="18" customHeight="1" x14ac:dyDescent="0.15">
      <c r="A7" s="27"/>
      <c r="B7" s="20"/>
      <c r="C7" s="20"/>
    </row>
    <row r="8" spans="1:3" ht="18" customHeight="1" thickBot="1" x14ac:dyDescent="0.2">
      <c r="A8" s="28" t="s">
        <v>102</v>
      </c>
      <c r="B8" s="29">
        <v>0</v>
      </c>
      <c r="C8" s="29">
        <v>0</v>
      </c>
    </row>
    <row r="9" spans="1:3" ht="18" customHeight="1" thickTop="1" x14ac:dyDescent="0.15">
      <c r="A9" s="25" t="s">
        <v>103</v>
      </c>
      <c r="B9" s="20"/>
      <c r="C9" s="20"/>
    </row>
    <row r="10" spans="1:3" ht="18" customHeight="1" x14ac:dyDescent="0.15">
      <c r="A10" s="27" t="s">
        <v>118</v>
      </c>
      <c r="B10" s="20"/>
      <c r="C10" s="20"/>
    </row>
    <row r="11" spans="1:3" ht="18" customHeight="1" x14ac:dyDescent="0.15">
      <c r="A11" s="30" t="s">
        <v>119</v>
      </c>
      <c r="B11" s="20">
        <v>21423862</v>
      </c>
      <c r="C11" s="20">
        <v>1770171</v>
      </c>
    </row>
    <row r="12" spans="1:3" ht="18" customHeight="1" x14ac:dyDescent="0.15">
      <c r="A12" s="30" t="s">
        <v>120</v>
      </c>
      <c r="B12" s="20">
        <v>386950</v>
      </c>
      <c r="C12" s="20">
        <v>15347</v>
      </c>
    </row>
    <row r="13" spans="1:3" ht="18" customHeight="1" x14ac:dyDescent="0.15">
      <c r="A13" s="30" t="s">
        <v>121</v>
      </c>
      <c r="B13" s="20">
        <v>7283468</v>
      </c>
      <c r="C13" s="20">
        <v>630746</v>
      </c>
    </row>
    <row r="14" spans="1:3" ht="18" customHeight="1" x14ac:dyDescent="0.15">
      <c r="A14" s="30" t="s">
        <v>122</v>
      </c>
      <c r="B14" s="20">
        <v>1265571</v>
      </c>
      <c r="C14" s="20">
        <v>81386</v>
      </c>
    </row>
    <row r="15" spans="1:3" ht="18" customHeight="1" x14ac:dyDescent="0.15">
      <c r="A15" s="30" t="s">
        <v>123</v>
      </c>
      <c r="B15" s="20">
        <v>1585903</v>
      </c>
      <c r="C15" s="20">
        <v>149834</v>
      </c>
    </row>
    <row r="16" spans="1:3" ht="18" customHeight="1" x14ac:dyDescent="0.15">
      <c r="A16" s="27" t="s">
        <v>112</v>
      </c>
      <c r="B16" s="20"/>
      <c r="C16" s="20"/>
    </row>
    <row r="17" spans="1:4" ht="18" customHeight="1" x14ac:dyDescent="0.15">
      <c r="A17" s="30" t="s">
        <v>124</v>
      </c>
      <c r="B17" s="20">
        <v>2550</v>
      </c>
      <c r="C17" s="20">
        <v>92</v>
      </c>
    </row>
    <row r="18" spans="1:4" ht="18" customHeight="1" x14ac:dyDescent="0.15">
      <c r="A18" s="30" t="s">
        <v>125</v>
      </c>
      <c r="B18" s="20">
        <v>2000</v>
      </c>
      <c r="C18" s="20">
        <v>0</v>
      </c>
    </row>
    <row r="19" spans="1:4" ht="18" customHeight="1" x14ac:dyDescent="0.15">
      <c r="A19" s="30" t="s">
        <v>126</v>
      </c>
      <c r="B19" s="20">
        <v>17350</v>
      </c>
      <c r="C19" s="20">
        <v>1567</v>
      </c>
    </row>
    <row r="20" spans="1:4" ht="18" customHeight="1" x14ac:dyDescent="0.15">
      <c r="A20" s="30" t="s">
        <v>127</v>
      </c>
      <c r="B20" s="20">
        <v>2900</v>
      </c>
      <c r="C20" s="20">
        <v>0</v>
      </c>
    </row>
    <row r="21" spans="1:4" ht="18" customHeight="1" x14ac:dyDescent="0.15">
      <c r="A21" s="30" t="s">
        <v>128</v>
      </c>
      <c r="B21" s="20">
        <v>6000</v>
      </c>
      <c r="C21" s="20">
        <v>0</v>
      </c>
    </row>
    <row r="22" spans="1:4" ht="18" customHeight="1" x14ac:dyDescent="0.15">
      <c r="A22" s="30" t="s">
        <v>129</v>
      </c>
      <c r="B22" s="20">
        <v>1907602</v>
      </c>
      <c r="C22" s="20">
        <v>0</v>
      </c>
    </row>
    <row r="23" spans="1:4" ht="18" customHeight="1" x14ac:dyDescent="0.15">
      <c r="A23" s="30" t="s">
        <v>130</v>
      </c>
      <c r="B23" s="20">
        <v>8180</v>
      </c>
      <c r="C23" s="20">
        <v>0</v>
      </c>
    </row>
    <row r="24" spans="1:4" ht="18" customHeight="1" x14ac:dyDescent="0.15">
      <c r="A24" s="30" t="s">
        <v>131</v>
      </c>
      <c r="B24" s="20">
        <v>6977829</v>
      </c>
      <c r="C24" s="20">
        <v>2018899</v>
      </c>
    </row>
    <row r="25" spans="1:4" ht="18" customHeight="1" thickBot="1" x14ac:dyDescent="0.2">
      <c r="A25" s="28" t="s">
        <v>102</v>
      </c>
      <c r="B25" s="29">
        <v>40870165</v>
      </c>
      <c r="C25" s="29">
        <v>4668042</v>
      </c>
    </row>
    <row r="26" spans="1:4" ht="18" customHeight="1" thickTop="1" x14ac:dyDescent="0.15">
      <c r="A26" s="31" t="s">
        <v>25</v>
      </c>
      <c r="B26" s="20">
        <v>40870165</v>
      </c>
      <c r="C26" s="20">
        <v>4668042</v>
      </c>
    </row>
    <row r="27" spans="1:4" x14ac:dyDescent="0.15">
      <c r="A27" s="32"/>
    </row>
    <row r="28" spans="1:4" x14ac:dyDescent="0.15">
      <c r="B28" s="33"/>
      <c r="C28" s="33"/>
      <c r="D28" s="33"/>
    </row>
    <row r="29" spans="1:4" x14ac:dyDescent="0.15">
      <c r="C29" s="33"/>
      <c r="D29" s="33"/>
    </row>
  </sheetData>
  <phoneticPr fontId="5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9292F-67BD-4334-8E16-3720720E8BF1}">
  <sheetPr>
    <pageSetUpPr fitToPage="1"/>
  </sheetPr>
  <dimension ref="A1:K19"/>
  <sheetViews>
    <sheetView zoomScale="90" zoomScaleNormal="90" workbookViewId="0">
      <selection sqref="A1:K1"/>
    </sheetView>
  </sheetViews>
  <sheetFormatPr defaultColWidth="8.875" defaultRowHeight="11.25" x14ac:dyDescent="0.15"/>
  <cols>
    <col min="1" max="1" width="20.875" style="35" customWidth="1"/>
    <col min="2" max="2" width="14.875" style="35" customWidth="1"/>
    <col min="3" max="3" width="16.875" style="35" customWidth="1"/>
    <col min="4" max="11" width="14.875" style="35" customWidth="1"/>
    <col min="12" max="16384" width="8.875" style="35"/>
  </cols>
  <sheetData>
    <row r="1" spans="1:11" ht="21" x14ac:dyDescent="0.15">
      <c r="A1" s="34" t="s">
        <v>132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3.5" x14ac:dyDescent="0.1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7" t="s">
        <v>38</v>
      </c>
    </row>
    <row r="3" spans="1:11" ht="13.5" x14ac:dyDescent="0.15">
      <c r="A3" s="36" t="s">
        <v>133</v>
      </c>
      <c r="B3" s="36"/>
      <c r="C3" s="36"/>
      <c r="D3" s="36"/>
      <c r="E3" s="36"/>
      <c r="F3" s="36"/>
      <c r="G3" s="36"/>
      <c r="H3" s="36"/>
      <c r="I3" s="36"/>
      <c r="J3" s="36"/>
      <c r="K3" s="37" t="s">
        <v>26</v>
      </c>
    </row>
    <row r="4" spans="1:11" ht="22.5" customHeight="1" x14ac:dyDescent="0.15">
      <c r="A4" s="38" t="s">
        <v>77</v>
      </c>
      <c r="B4" s="39" t="s">
        <v>134</v>
      </c>
      <c r="C4" s="40"/>
      <c r="D4" s="38" t="s">
        <v>135</v>
      </c>
      <c r="E4" s="41" t="s">
        <v>136</v>
      </c>
      <c r="F4" s="38" t="s">
        <v>137</v>
      </c>
      <c r="G4" s="41" t="s">
        <v>138</v>
      </c>
      <c r="H4" s="42" t="s">
        <v>139</v>
      </c>
      <c r="I4" s="43"/>
      <c r="J4" s="44"/>
      <c r="K4" s="38" t="s">
        <v>81</v>
      </c>
    </row>
    <row r="5" spans="1:11" ht="22.5" customHeight="1" x14ac:dyDescent="0.15">
      <c r="A5" s="38"/>
      <c r="B5" s="38"/>
      <c r="C5" s="45" t="s">
        <v>140</v>
      </c>
      <c r="D5" s="38"/>
      <c r="E5" s="38"/>
      <c r="F5" s="38"/>
      <c r="G5" s="38"/>
      <c r="H5" s="38"/>
      <c r="I5" s="46" t="s">
        <v>141</v>
      </c>
      <c r="J5" s="46" t="s">
        <v>142</v>
      </c>
      <c r="K5" s="38"/>
    </row>
    <row r="6" spans="1:11" ht="22.5" customHeight="1" x14ac:dyDescent="0.15">
      <c r="A6" s="47" t="s">
        <v>143</v>
      </c>
      <c r="B6" s="48"/>
      <c r="C6" s="49"/>
      <c r="D6" s="48"/>
      <c r="E6" s="48"/>
      <c r="F6" s="48"/>
      <c r="G6" s="48"/>
      <c r="H6" s="48"/>
      <c r="I6" s="48"/>
      <c r="J6" s="48"/>
      <c r="K6" s="48"/>
    </row>
    <row r="7" spans="1:11" ht="22.5" customHeight="1" x14ac:dyDescent="0.15">
      <c r="A7" s="47" t="s">
        <v>144</v>
      </c>
      <c r="B7" s="48">
        <v>1658326447</v>
      </c>
      <c r="C7" s="49">
        <v>20655467</v>
      </c>
      <c r="D7" s="48">
        <v>1597750083</v>
      </c>
      <c r="E7" s="48">
        <v>0</v>
      </c>
      <c r="F7" s="48">
        <v>28276364</v>
      </c>
      <c r="G7" s="48">
        <v>32300000</v>
      </c>
      <c r="H7" s="48">
        <v>0</v>
      </c>
      <c r="I7" s="48">
        <v>0</v>
      </c>
      <c r="J7" s="48">
        <v>0</v>
      </c>
      <c r="K7" s="48">
        <v>0</v>
      </c>
    </row>
    <row r="8" spans="1:11" ht="22.5" customHeight="1" x14ac:dyDescent="0.15">
      <c r="A8" s="47" t="s">
        <v>145</v>
      </c>
      <c r="B8" s="48">
        <v>0</v>
      </c>
      <c r="C8" s="49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</row>
    <row r="9" spans="1:11" ht="22.5" customHeight="1" x14ac:dyDescent="0.15">
      <c r="A9" s="47" t="s">
        <v>146</v>
      </c>
      <c r="B9" s="48">
        <v>18914044</v>
      </c>
      <c r="C9" s="49">
        <v>6113277</v>
      </c>
      <c r="D9" s="48">
        <v>18914044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</row>
    <row r="10" spans="1:11" ht="22.5" customHeight="1" x14ac:dyDescent="0.15">
      <c r="A10" s="47" t="s">
        <v>147</v>
      </c>
      <c r="B10" s="48">
        <v>3036041479</v>
      </c>
      <c r="C10" s="49">
        <v>250885444</v>
      </c>
      <c r="D10" s="48">
        <v>1957208923</v>
      </c>
      <c r="E10" s="48">
        <v>676874915</v>
      </c>
      <c r="F10" s="48">
        <v>200473638</v>
      </c>
      <c r="G10" s="48">
        <v>1499818</v>
      </c>
      <c r="H10" s="48">
        <v>0</v>
      </c>
      <c r="I10" s="48">
        <v>0</v>
      </c>
      <c r="J10" s="48">
        <v>0</v>
      </c>
      <c r="K10" s="48">
        <v>199984185</v>
      </c>
    </row>
    <row r="11" spans="1:11" ht="22.5" customHeight="1" x14ac:dyDescent="0.15">
      <c r="A11" s="47" t="s">
        <v>148</v>
      </c>
      <c r="B11" s="48">
        <v>4367539186</v>
      </c>
      <c r="C11" s="49">
        <v>807646369</v>
      </c>
      <c r="D11" s="48">
        <v>0</v>
      </c>
      <c r="E11" s="48">
        <v>1438774812</v>
      </c>
      <c r="F11" s="48">
        <v>1258360920</v>
      </c>
      <c r="G11" s="48">
        <v>419895794</v>
      </c>
      <c r="H11" s="48">
        <v>0</v>
      </c>
      <c r="I11" s="48">
        <v>0</v>
      </c>
      <c r="J11" s="48">
        <v>0</v>
      </c>
      <c r="K11" s="48">
        <v>1250507660</v>
      </c>
    </row>
    <row r="12" spans="1:11" ht="22.5" customHeight="1" x14ac:dyDescent="0.15">
      <c r="A12" s="47" t="s">
        <v>21</v>
      </c>
      <c r="B12" s="48">
        <v>4118428697</v>
      </c>
      <c r="C12" s="49">
        <v>302111260</v>
      </c>
      <c r="D12" s="48">
        <v>3200000</v>
      </c>
      <c r="E12" s="48">
        <v>163897322</v>
      </c>
      <c r="F12" s="48">
        <v>166575829</v>
      </c>
      <c r="G12" s="48">
        <v>99251388</v>
      </c>
      <c r="H12" s="48">
        <v>0</v>
      </c>
      <c r="I12" s="48">
        <v>0</v>
      </c>
      <c r="J12" s="48">
        <v>0</v>
      </c>
      <c r="K12" s="48">
        <v>3685504158</v>
      </c>
    </row>
    <row r="13" spans="1:11" ht="22.5" customHeight="1" x14ac:dyDescent="0.15">
      <c r="A13" s="47" t="s">
        <v>149</v>
      </c>
      <c r="B13" s="48"/>
      <c r="C13" s="49"/>
      <c r="D13" s="48"/>
      <c r="E13" s="48"/>
      <c r="F13" s="48"/>
      <c r="G13" s="48"/>
      <c r="H13" s="48"/>
      <c r="I13" s="48"/>
      <c r="J13" s="48"/>
      <c r="K13" s="48"/>
    </row>
    <row r="14" spans="1:11" ht="22.5" customHeight="1" x14ac:dyDescent="0.15">
      <c r="A14" s="47" t="s">
        <v>150</v>
      </c>
      <c r="B14" s="48">
        <v>13302614708</v>
      </c>
      <c r="C14" s="49">
        <v>1111171085</v>
      </c>
      <c r="D14" s="48">
        <v>4492631719</v>
      </c>
      <c r="E14" s="48">
        <v>8310656100</v>
      </c>
      <c r="F14" s="48">
        <v>453024889</v>
      </c>
      <c r="G14" s="48">
        <v>46302000</v>
      </c>
      <c r="H14" s="48">
        <v>0</v>
      </c>
      <c r="I14" s="48">
        <v>0</v>
      </c>
      <c r="J14" s="48">
        <v>0</v>
      </c>
      <c r="K14" s="48">
        <v>0</v>
      </c>
    </row>
    <row r="15" spans="1:11" ht="22.5" customHeight="1" x14ac:dyDescent="0.15">
      <c r="A15" s="47" t="s">
        <v>151</v>
      </c>
      <c r="B15" s="48">
        <v>115420582</v>
      </c>
      <c r="C15" s="49">
        <v>40555089</v>
      </c>
      <c r="D15" s="48">
        <v>115420582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</row>
    <row r="16" spans="1:11" ht="22.5" customHeight="1" x14ac:dyDescent="0.15">
      <c r="A16" s="47" t="s">
        <v>152</v>
      </c>
      <c r="B16" s="48">
        <v>0</v>
      </c>
      <c r="C16" s="49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</row>
    <row r="17" spans="1:11" ht="22.5" customHeight="1" x14ac:dyDescent="0.15">
      <c r="A17" s="47" t="s">
        <v>21</v>
      </c>
      <c r="B17" s="48">
        <v>51723000</v>
      </c>
      <c r="C17" s="49">
        <v>0</v>
      </c>
      <c r="D17" s="48">
        <v>51723000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</row>
    <row r="18" spans="1:11" ht="22.5" customHeight="1" x14ac:dyDescent="0.15">
      <c r="A18" s="47" t="s">
        <v>153</v>
      </c>
      <c r="B18" s="48">
        <v>1697009360</v>
      </c>
      <c r="C18" s="49">
        <v>233918960</v>
      </c>
      <c r="D18" s="48">
        <v>0</v>
      </c>
      <c r="E18" s="48">
        <v>0</v>
      </c>
      <c r="F18" s="48">
        <v>1697009360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</row>
    <row r="19" spans="1:11" ht="22.5" customHeight="1" x14ac:dyDescent="0.15">
      <c r="A19" s="50" t="s">
        <v>25</v>
      </c>
      <c r="B19" s="51">
        <v>28366017503</v>
      </c>
      <c r="C19" s="52">
        <v>2773056951</v>
      </c>
      <c r="D19" s="51">
        <v>8236848351</v>
      </c>
      <c r="E19" s="51">
        <v>10590203149</v>
      </c>
      <c r="F19" s="51">
        <v>3803721000</v>
      </c>
      <c r="G19" s="51">
        <v>599249000</v>
      </c>
      <c r="H19" s="51">
        <v>0</v>
      </c>
      <c r="I19" s="51">
        <v>0</v>
      </c>
      <c r="J19" s="51">
        <v>0</v>
      </c>
      <c r="K19" s="51">
        <v>5135996003</v>
      </c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5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66BD-6ADB-4FBA-A928-46F0B0262450}">
  <dimension ref="A1:I8"/>
  <sheetViews>
    <sheetView zoomScaleNormal="100" workbookViewId="0">
      <selection sqref="A1:I1"/>
    </sheetView>
  </sheetViews>
  <sheetFormatPr defaultColWidth="8.875" defaultRowHeight="11.25" x14ac:dyDescent="0.15"/>
  <cols>
    <col min="1" max="1" width="22.875" style="35" customWidth="1"/>
    <col min="2" max="8" width="12.875" style="35" customWidth="1"/>
    <col min="9" max="9" width="16.625" style="35" customWidth="1"/>
    <col min="10" max="10" width="16.75" style="35" customWidth="1"/>
    <col min="11" max="12" width="11.875" style="35" bestFit="1" customWidth="1"/>
    <col min="13" max="13" width="10.25" style="35" bestFit="1" customWidth="1"/>
    <col min="14" max="16384" width="8.875" style="35"/>
  </cols>
  <sheetData>
    <row r="1" spans="1:9" ht="21" x14ac:dyDescent="0.15">
      <c r="A1" s="34" t="s">
        <v>154</v>
      </c>
      <c r="B1" s="34"/>
      <c r="C1" s="34"/>
      <c r="D1" s="34"/>
      <c r="E1" s="34"/>
      <c r="F1" s="34"/>
      <c r="G1" s="34"/>
      <c r="H1" s="34"/>
      <c r="I1" s="34"/>
    </row>
    <row r="2" spans="1:9" ht="13.5" x14ac:dyDescent="0.15">
      <c r="A2" s="36" t="s">
        <v>1</v>
      </c>
      <c r="B2" s="36"/>
      <c r="C2" s="36"/>
      <c r="D2" s="36"/>
      <c r="E2" s="36"/>
      <c r="F2" s="36"/>
      <c r="G2" s="36"/>
      <c r="H2" s="36"/>
      <c r="I2" s="37" t="s">
        <v>38</v>
      </c>
    </row>
    <row r="3" spans="1:9" ht="13.5" x14ac:dyDescent="0.15">
      <c r="A3" s="36" t="s">
        <v>133</v>
      </c>
      <c r="B3" s="36"/>
      <c r="C3" s="36"/>
      <c r="D3" s="36"/>
      <c r="E3" s="36"/>
      <c r="F3" s="36"/>
      <c r="G3" s="36"/>
      <c r="H3" s="36"/>
      <c r="I3" s="37" t="s">
        <v>26</v>
      </c>
    </row>
    <row r="4" spans="1:9" ht="37.5" customHeight="1" x14ac:dyDescent="0.15">
      <c r="A4" s="45" t="s">
        <v>155</v>
      </c>
      <c r="B4" s="46" t="s">
        <v>156</v>
      </c>
      <c r="C4" s="53" t="s">
        <v>157</v>
      </c>
      <c r="D4" s="53" t="s">
        <v>158</v>
      </c>
      <c r="E4" s="53" t="s">
        <v>159</v>
      </c>
      <c r="F4" s="53" t="s">
        <v>160</v>
      </c>
      <c r="G4" s="53" t="s">
        <v>161</v>
      </c>
      <c r="H4" s="46" t="s">
        <v>162</v>
      </c>
      <c r="I4" s="53" t="s">
        <v>163</v>
      </c>
    </row>
    <row r="5" spans="1:9" ht="18" customHeight="1" x14ac:dyDescent="0.15">
      <c r="A5" s="54">
        <v>28366017503</v>
      </c>
      <c r="B5" s="55">
        <v>27209116117</v>
      </c>
      <c r="C5" s="7">
        <v>1155714341</v>
      </c>
      <c r="D5" s="7">
        <v>1187045</v>
      </c>
      <c r="E5" s="7">
        <v>0</v>
      </c>
      <c r="F5" s="7">
        <v>0</v>
      </c>
      <c r="G5" s="7">
        <v>0</v>
      </c>
      <c r="H5" s="7">
        <v>0</v>
      </c>
      <c r="I5" s="56">
        <v>5.1999999999999998E-3</v>
      </c>
    </row>
    <row r="8" spans="1:9" x14ac:dyDescent="0.15">
      <c r="E8" s="57"/>
      <c r="F8" s="57"/>
      <c r="G8" s="57"/>
      <c r="H8" s="57"/>
    </row>
  </sheetData>
  <mergeCells count="1">
    <mergeCell ref="A1:I1"/>
  </mergeCells>
  <phoneticPr fontId="5"/>
  <pageMargins left="0.39370078740157483" right="0.39370078740157483" top="0.39370078740157483" bottom="0.39370078740157483" header="0.19685039370078741" footer="0.19685039370078741"/>
  <pageSetup paperSize="9" scale="98" orientation="landscape" r:id="rId1"/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40353-A02D-4EB5-8BB1-0E7EA62DFBBF}">
  <dimension ref="A1:J5"/>
  <sheetViews>
    <sheetView zoomScaleNormal="100" workbookViewId="0">
      <selection sqref="A1:J1"/>
    </sheetView>
  </sheetViews>
  <sheetFormatPr defaultColWidth="8.875" defaultRowHeight="11.25" x14ac:dyDescent="0.15"/>
  <cols>
    <col min="1" max="1" width="22.875" style="35" customWidth="1"/>
    <col min="2" max="10" width="12.875" style="35" customWidth="1"/>
    <col min="11" max="16384" width="8.875" style="35"/>
  </cols>
  <sheetData>
    <row r="1" spans="1:10" ht="21" x14ac:dyDescent="0.15">
      <c r="A1" s="34" t="s">
        <v>164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3.5" x14ac:dyDescent="0.15">
      <c r="A2" s="36" t="s">
        <v>165</v>
      </c>
      <c r="B2" s="36"/>
      <c r="C2" s="36"/>
      <c r="D2" s="36"/>
      <c r="E2" s="36"/>
      <c r="F2" s="36"/>
      <c r="G2" s="36"/>
      <c r="H2" s="36"/>
      <c r="I2" s="36"/>
      <c r="J2" s="37" t="s">
        <v>38</v>
      </c>
    </row>
    <row r="3" spans="1:10" ht="13.5" x14ac:dyDescent="0.15">
      <c r="A3" s="36" t="s">
        <v>133</v>
      </c>
      <c r="B3" s="36"/>
      <c r="C3" s="36"/>
      <c r="D3" s="36"/>
      <c r="E3" s="36"/>
      <c r="F3" s="36"/>
      <c r="G3" s="36"/>
      <c r="H3" s="36"/>
      <c r="I3" s="36"/>
      <c r="J3" s="37" t="s">
        <v>26</v>
      </c>
    </row>
    <row r="4" spans="1:10" ht="22.5" customHeight="1" x14ac:dyDescent="0.15">
      <c r="A4" s="45" t="s">
        <v>155</v>
      </c>
      <c r="B4" s="46" t="s">
        <v>166</v>
      </c>
      <c r="C4" s="53" t="s">
        <v>167</v>
      </c>
      <c r="D4" s="53" t="s">
        <v>168</v>
      </c>
      <c r="E4" s="53" t="s">
        <v>169</v>
      </c>
      <c r="F4" s="53" t="s">
        <v>170</v>
      </c>
      <c r="G4" s="53" t="s">
        <v>171</v>
      </c>
      <c r="H4" s="53" t="s">
        <v>172</v>
      </c>
      <c r="I4" s="53" t="s">
        <v>173</v>
      </c>
      <c r="J4" s="46" t="s">
        <v>174</v>
      </c>
    </row>
    <row r="5" spans="1:10" ht="18" customHeight="1" x14ac:dyDescent="0.15">
      <c r="A5" s="58">
        <v>28366017503</v>
      </c>
      <c r="B5" s="59">
        <v>2773056951</v>
      </c>
      <c r="C5" s="14">
        <v>2410913864</v>
      </c>
      <c r="D5" s="14">
        <v>2288690886</v>
      </c>
      <c r="E5" s="14">
        <v>2250162750</v>
      </c>
      <c r="F5" s="14">
        <v>2193882593</v>
      </c>
      <c r="G5" s="14">
        <v>9170950467</v>
      </c>
      <c r="H5" s="14">
        <v>5225282853</v>
      </c>
      <c r="I5" s="14">
        <v>1991742495</v>
      </c>
      <c r="J5" s="14">
        <v>61334644</v>
      </c>
    </row>
  </sheetData>
  <mergeCells count="1">
    <mergeCell ref="A1:J1"/>
  </mergeCells>
  <phoneticPr fontId="5"/>
  <pageMargins left="0.39370078740157483" right="0.39370078740157483" top="0.39370078740157483" bottom="0.39370078740157483" header="0.19685039370078741" footer="0.1968503937007874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投資及び出資金の明細（一般会計等)千円単位</vt:lpstr>
      <vt:lpstr>基金の明細（一般会計等）千円単位</vt:lpstr>
      <vt:lpstr>長期延滞債権の明細（一般会計等）千円単位</vt:lpstr>
      <vt:lpstr>未収金の明細（一般会計等）千円単位</vt:lpstr>
      <vt:lpstr>地方債等（借入先別）の明細(一般会計等)千円単位</vt:lpstr>
      <vt:lpstr>地方債等（利率別）の明細(一般会計等)千円単位</vt:lpstr>
      <vt:lpstr>地方債等（返済期間別）の明細(一般会計等)千円単位</vt:lpstr>
      <vt:lpstr>引当金の明細（一般会計等）千円単位</vt:lpstr>
      <vt:lpstr>補助金等の明細(一般会計等)千円単位</vt:lpstr>
      <vt:lpstr>財源の明細（一般会計等）</vt:lpstr>
      <vt:lpstr>財源情報の明細（一般会計等）千円単位</vt:lpstr>
      <vt:lpstr>資金の明細（一般会計等）千円単位</vt:lpstr>
      <vt:lpstr>'地方債等（利率別）の明細(一般会計等)千円単位'!Print_Area</vt:lpstr>
      <vt:lpstr>'補助金等の明細(一般会計等)千円単位'!Print_Area</vt:lpstr>
      <vt:lpstr>'補助金等の明細(一般会計等)千円単位'!Print_Titles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堀内 嵩留</dc:creator>
  <cp:lastModifiedBy> </cp:lastModifiedBy>
  <dcterms:created xsi:type="dcterms:W3CDTF">2023-05-12T02:45:01Z</dcterms:created>
  <dcterms:modified xsi:type="dcterms:W3CDTF">2023-05-12T02:45:01Z</dcterms:modified>
</cp:coreProperties>
</file>