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X:\04-2_財務課\公会計関係\R4年度\成果物\(2)一般・全体・連結財務書類の完成原案\02.全体会計\②附属明細書\千円単位\"/>
    </mc:Choice>
  </mc:AlternateContent>
  <xr:revisionPtr revIDLastSave="0" documentId="8_{6CFE67C2-7794-4801-A14C-FC116BA7BAD8}" xr6:coauthVersionLast="36" xr6:coauthVersionMax="36" xr10:uidLastSave="{00000000-0000-0000-0000-000000000000}"/>
  <bookViews>
    <workbookView xWindow="6960" yWindow="765" windowWidth="21600" windowHeight="14520" tabRatio="748" xr2:uid="{00000000-000D-0000-FFFF-FFFF00000000}"/>
  </bookViews>
  <sheets>
    <sheet name="有形固定資産の明細" sheetId="3" r:id="rId1"/>
    <sheet name="有形固定資産に係る行政目的別の明細" sheetId="4" r:id="rId2"/>
    <sheet name="投資及び出資金の明細（全体会計)千円単位" sheetId="5" r:id="rId3"/>
    <sheet name="基金の明細（全体会計）千円単位" sheetId="6" r:id="rId4"/>
    <sheet name="長期延滞債権の明細（全体会計）千円単位" sheetId="7" r:id="rId5"/>
    <sheet name="未収金の明細（全体会計）千円単位" sheetId="8" r:id="rId6"/>
    <sheet name="地方債等（借入先別）の明細(全体会計)千円単位" sheetId="9" r:id="rId7"/>
    <sheet name="地方債等（利率別）の明細(全体会計)千円単位" sheetId="10" r:id="rId8"/>
    <sheet name="地方債等（返済期間別）の明細(全体会計)千円単位" sheetId="11" r:id="rId9"/>
    <sheet name="引当金の明細（全体会計）千円単位" sheetId="12" r:id="rId10"/>
    <sheet name="補助金等の明細(全体会計)千円単位" sheetId="13" r:id="rId11"/>
    <sheet name="財源の明細（全体会計）千円単位" sheetId="14" r:id="rId12"/>
    <sheet name="財源情報の明細（全体会計）千円単位" sheetId="15" r:id="rId13"/>
    <sheet name="資金の明細（全体会計）千円単位" sheetId="16" r:id="rId14"/>
  </sheets>
  <externalReferences>
    <externalReference r:id="rId15"/>
  </externalReferences>
  <definedNames>
    <definedName name="_xlnm._FilterDatabase" localSheetId="11" hidden="1">'財源の明細（全体会計）千円単位'!$A$5:$E$133</definedName>
    <definedName name="_xlnm._FilterDatabase" localSheetId="10" hidden="1">'補助金等の明細(全体会計)千円単位'!$A$6:$E$70</definedName>
    <definedName name="_xlnm.Print_Area" localSheetId="11">'財源の明細（全体会計）千円単位'!$A$1:$E$133</definedName>
    <definedName name="_xlnm.Print_Area" localSheetId="10">'補助金等の明細(全体会計)千円単位'!$A$1:$E$71</definedName>
    <definedName name="_xlnm.Print_Titles" localSheetId="11">'財源の明細（全体会計）千円単位'!$5:$5</definedName>
    <definedName name="_xlnm.Print_Titles" localSheetId="10">'補助金等の明細(全体会計)千円単位'!$1:$5</definedName>
    <definedName name="_xlnm.Print_Titles" localSheetId="1">有形固定資産に係る行政目的別の明細!$1:$5</definedName>
    <definedName name="区分" localSheetId="1">#REF!</definedName>
    <definedName name="区分">#REF!</definedName>
    <definedName name="減価償却累計額当期増加額" localSheetId="1">#REF!</definedName>
    <definedName name="減価償却累計額当期増加額">#REF!</definedName>
    <definedName name="減価償却累計額年度末現在高" localSheetId="1">#REF!</definedName>
    <definedName name="減価償却累計額年度末現在高">#REF!</definedName>
    <definedName name="行政目的">#REF!</definedName>
    <definedName name="取得価額当期減少額" localSheetId="1">#REF!</definedName>
    <definedName name="取得価額当期減少額">#REF!</definedName>
    <definedName name="取得価額当期増加額" localSheetId="1">#REF!</definedName>
    <definedName name="取得価額当期増加額">#REF!</definedName>
    <definedName name="取得価額年度当初現在高" localSheetId="1">#REF!</definedName>
    <definedName name="取得価額年度当初現在高">#REF!</definedName>
    <definedName name="精算表一覧">#REF!</definedName>
    <definedName name="精算表科目">#REF!</definedName>
    <definedName name="精算表会計名称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 localSheetId="1">#REF!</definedName>
    <definedName name="統一モデル科目名">#REF!</definedName>
    <definedName name="連結減価償却累計額当期増加額" localSheetId="1">#REF!</definedName>
    <definedName name="連結減価償却累計額当期増加額">#REF!</definedName>
    <definedName name="連結減価償却累計額年度末現在高" localSheetId="1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 localSheetId="1">#REF!</definedName>
    <definedName name="連結取得価額当期減少額">#REF!</definedName>
    <definedName name="連結取得価額当期増加額" localSheetId="1">#REF!</definedName>
    <definedName name="連結取得価額当期増加額">#REF!</definedName>
    <definedName name="連結取得価額年度当初現在高" localSheetId="1">#REF!</definedName>
    <definedName name="連結取得価額年度当初現在高">#REF!</definedName>
    <definedName name="連結統一モデル科目名" localSheetId="1">#REF!</definedName>
    <definedName name="連結統一モデル科目名">#REF!</definedName>
  </definedNames>
  <calcPr calcId="191029"/>
</workbook>
</file>

<file path=xl/calcChain.xml><?xml version="1.0" encoding="utf-8"?>
<calcChain xmlns="http://schemas.openxmlformats.org/spreadsheetml/2006/main">
  <c r="K28" i="5" l="1"/>
  <c r="I28" i="5"/>
  <c r="F28" i="5"/>
  <c r="D28" i="5"/>
  <c r="C28" i="5"/>
  <c r="B28" i="5"/>
  <c r="J27" i="5"/>
  <c r="H27" i="5"/>
  <c r="G27" i="5"/>
  <c r="E27" i="5"/>
  <c r="J26" i="5"/>
  <c r="G26" i="5"/>
  <c r="E26" i="5"/>
  <c r="H26" i="5" s="1"/>
  <c r="J25" i="5"/>
  <c r="H25" i="5"/>
  <c r="G25" i="5"/>
  <c r="E25" i="5"/>
  <c r="J24" i="5"/>
  <c r="G24" i="5"/>
  <c r="E24" i="5"/>
  <c r="H24" i="5" s="1"/>
  <c r="J23" i="5"/>
  <c r="H23" i="5"/>
  <c r="G23" i="5"/>
  <c r="E23" i="5"/>
  <c r="J22" i="5"/>
  <c r="G22" i="5"/>
  <c r="E22" i="5"/>
  <c r="H22" i="5" s="1"/>
  <c r="J21" i="5"/>
  <c r="H21" i="5"/>
  <c r="G21" i="5"/>
  <c r="E21" i="5"/>
  <c r="J20" i="5"/>
  <c r="G20" i="5"/>
  <c r="E20" i="5"/>
  <c r="H20" i="5" s="1"/>
  <c r="J19" i="5"/>
  <c r="J28" i="5" s="1"/>
  <c r="H19" i="5"/>
  <c r="G19" i="5"/>
  <c r="E19" i="5"/>
  <c r="J18" i="5"/>
  <c r="G18" i="5"/>
  <c r="E18" i="5"/>
  <c r="E28" i="5" s="1"/>
  <c r="J14" i="5"/>
  <c r="F14" i="5"/>
  <c r="E14" i="5"/>
  <c r="D14" i="5"/>
  <c r="C14" i="5"/>
  <c r="B14" i="5"/>
  <c r="E13" i="5"/>
  <c r="H13" i="5" s="1"/>
  <c r="G12" i="5"/>
  <c r="E12" i="5"/>
  <c r="H12" i="5" s="1"/>
  <c r="H8" i="5"/>
  <c r="D8" i="5"/>
  <c r="F7" i="5"/>
  <c r="G7" i="5" s="1"/>
  <c r="H14" i="5" l="1"/>
  <c r="I12" i="5"/>
  <c r="I14" i="5" s="1"/>
  <c r="H18" i="5"/>
  <c r="H28" i="5" s="1"/>
</calcChain>
</file>

<file path=xl/sharedStrings.xml><?xml version="1.0" encoding="utf-8"?>
<sst xmlns="http://schemas.openxmlformats.org/spreadsheetml/2006/main" count="691" uniqueCount="362">
  <si>
    <t>有形固定資産の明細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</si>
  <si>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</si>
  <si>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</si>
  <si>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</si>
  <si>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</si>
  <si>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</si>
  <si>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</si>
  <si>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</si>
  <si>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</si>
  <si>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</si>
  <si>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</si>
  <si>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</si>
  <si>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</si>
  <si>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</si>
  <si>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</si>
  <si>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</si>
  <si>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</si>
  <si>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建設仮勘定</t>
  </si>
  <si>
    <t>インフラ資産</t>
  </si>
  <si>
    <t>物品</t>
  </si>
  <si>
    <t>合計</t>
  </si>
  <si>
    <t>会計：全体会計</t>
    <phoneticPr fontId="4"/>
  </si>
  <si>
    <t>　その他</t>
  </si>
  <si>
    <t>　その他</t>
    <phoneticPr fontId="4"/>
  </si>
  <si>
    <t>自治体名：交野市</t>
  </si>
  <si>
    <t>年度：令和3年度</t>
  </si>
  <si>
    <t>（単位：千円）</t>
    <rPh sb="4" eb="5">
      <t>セン</t>
    </rPh>
    <phoneticPr fontId="4"/>
  </si>
  <si>
    <t>有形固定資産に係る行政目的別の明細</t>
  </si>
  <si>
    <t>自治体名：交野市</t>
    <phoneticPr fontId="4"/>
  </si>
  <si>
    <t>会計：全体会計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</si>
  <si>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</si>
  <si>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</si>
  <si>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</si>
  <si>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</si>
  <si>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</si>
  <si>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</si>
  <si>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</si>
  <si>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物品</t>
    <rPh sb="0" eb="2">
      <t>ブッピン</t>
    </rPh>
    <phoneticPr fontId="4"/>
  </si>
  <si>
    <t>投資及び出資金の明細</t>
  </si>
  <si>
    <t>自治体名：交野市</t>
    <rPh sb="5" eb="8">
      <t>カタノシ</t>
    </rPh>
    <phoneticPr fontId="4"/>
  </si>
  <si>
    <t>年度：令和3年度</t>
    <rPh sb="3" eb="5">
      <t>レイワ</t>
    </rPh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</si>
  <si>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</si>
  <si>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市場価格のあるもの</t>
  </si>
  <si>
    <t>(単位：千円)</t>
    <rPh sb="4" eb="5">
      <t>セン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</si>
  <si>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</si>
  <si>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</si>
  <si>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</si>
  <si>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</si>
  <si>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</si>
  <si>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</si>
  <si>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</si>
  <si>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4"/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</si>
  <si>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</si>
  <si>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</si>
  <si>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</si>
  <si>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</si>
  <si>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</si>
  <si>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</si>
  <si>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</si>
  <si>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</si>
  <si>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</si>
  <si>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</si>
  <si>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</si>
  <si>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9"/>
  </si>
  <si>
    <t>その他　（※）　水道事業会計が所有しています</t>
    <phoneticPr fontId="4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</si>
  <si>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</si>
  <si>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</si>
  <si>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</si>
  <si>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</si>
  <si>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9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</si>
  <si>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9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</si>
  <si>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9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</si>
  <si>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9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</si>
  <si>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9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</si>
  <si>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9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</si>
  <si>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</si>
  <si>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</si>
  <si>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9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</si>
  <si>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9"/>
  </si>
  <si>
    <t>基金の明細</t>
    <phoneticPr fontId="4"/>
  </si>
  <si>
    <t>会計：全体会計</t>
    <rPh sb="0" eb="2">
      <t>カイケイ</t>
    </rPh>
    <rPh sb="3" eb="7">
      <t>ゼンタイカイケイ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</si>
  <si>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</si>
  <si>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</si>
  <si>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</si>
  <si>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</si>
  <si>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</si>
  <si>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</si>
  <si>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4"/>
  </si>
  <si>
    <t>財政調整基金</t>
  </si>
  <si>
    <t>公債費管理基金</t>
  </si>
  <si>
    <t>社会福祉事業基金</t>
  </si>
  <si>
    <t>地域保全整備基金</t>
  </si>
  <si>
    <t>都市の緑基金</t>
  </si>
  <si>
    <t>ふるさと創生桜基金</t>
  </si>
  <si>
    <t>職員退職手当基金</t>
  </si>
  <si>
    <t>第二京阪道路環境監視基金</t>
  </si>
  <si>
    <t>災害対策基金</t>
  </si>
  <si>
    <t>公共施設等整備基金</t>
  </si>
  <si>
    <t>生計援助基金</t>
  </si>
  <si>
    <t>奨学基金</t>
  </si>
  <si>
    <t>交野市学校教育振興基金</t>
  </si>
  <si>
    <t>国民健康保険出産費資金貸付基金</t>
  </si>
  <si>
    <t>国民健康保険財政調整基金</t>
  </si>
  <si>
    <t>介護給付費準備基金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</si>
  <si>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</si>
  <si>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</si>
  <si>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</si>
  <si>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</si>
  <si>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</si>
  <si>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</si>
  <si>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</si>
  <si>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</si>
  <si>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市民税（個人）</t>
    <rPh sb="0" eb="2">
      <t>シミン</t>
    </rPh>
    <rPh sb="2" eb="3">
      <t>ゼイ</t>
    </rPh>
    <rPh sb="4" eb="6">
      <t>コジン</t>
    </rPh>
    <phoneticPr fontId="6"/>
  </si>
  <si>
    <t>市民税（法人）</t>
    <rPh sb="0" eb="2">
      <t>シミン</t>
    </rPh>
    <rPh sb="2" eb="3">
      <t>ゼイ</t>
    </rPh>
    <rPh sb="4" eb="6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</si>
  <si>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</si>
  <si>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</si>
  <si>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</si>
  <si>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児童福祉費負担金</t>
  </si>
  <si>
    <t>社会教育費負担金</t>
  </si>
  <si>
    <t>一般被保険者国民保険料</t>
    <phoneticPr fontId="4"/>
  </si>
  <si>
    <t>退職被保険者等国民保険料</t>
    <phoneticPr fontId="4"/>
  </si>
  <si>
    <t>国民健康被保険者返納金</t>
    <rPh sb="0" eb="2">
      <t>コクミン</t>
    </rPh>
    <rPh sb="2" eb="4">
      <t>ケンコウ</t>
    </rPh>
    <rPh sb="4" eb="8">
      <t>ヒホケンシャ</t>
    </rPh>
    <rPh sb="8" eb="10">
      <t>ヘンノウ</t>
    </rPh>
    <rPh sb="10" eb="11">
      <t>キン</t>
    </rPh>
    <phoneticPr fontId="6"/>
  </si>
  <si>
    <t>介護保険料</t>
    <rPh sb="0" eb="2">
      <t>カイゴ</t>
    </rPh>
    <rPh sb="2" eb="5">
      <t>ホケンリョウ</t>
    </rPh>
    <phoneticPr fontId="6"/>
  </si>
  <si>
    <t>後期高齢者医療保険料</t>
    <phoneticPr fontId="4"/>
  </si>
  <si>
    <t>その他の未収金</t>
    <rPh sb="2" eb="3">
      <t>ホカ</t>
    </rPh>
    <rPh sb="4" eb="7">
      <t>ミシュウキン</t>
    </rPh>
    <phoneticPr fontId="4"/>
  </si>
  <si>
    <t>保育所使用料　</t>
  </si>
  <si>
    <t>幼稚園保育料</t>
    <rPh sb="0" eb="3">
      <t>ヨウチエン</t>
    </rPh>
    <rPh sb="3" eb="5">
      <t>ホイク</t>
    </rPh>
    <rPh sb="5" eb="6">
      <t>リョウ</t>
    </rPh>
    <phoneticPr fontId="6"/>
  </si>
  <si>
    <t>学校給食費</t>
  </si>
  <si>
    <t>雑入</t>
    <rPh sb="0" eb="2">
      <t>ザツニュウ</t>
    </rPh>
    <phoneticPr fontId="6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</si>
  <si>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</si>
  <si>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</si>
  <si>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市民税（個人）</t>
    <rPh sb="0" eb="1">
      <t>シ</t>
    </rPh>
    <phoneticPr fontId="6"/>
  </si>
  <si>
    <t>市民税（法人）</t>
    <rPh sb="0" eb="1">
      <t>シ</t>
    </rPh>
    <phoneticPr fontId="6"/>
  </si>
  <si>
    <t>固定資産税</t>
  </si>
  <si>
    <t>軽自動車税</t>
  </si>
  <si>
    <t>都市計画税</t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</si>
  <si>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6"/>
  </si>
  <si>
    <t>　保育所使用料</t>
    <phoneticPr fontId="4"/>
  </si>
  <si>
    <t>　学校使用料</t>
    <phoneticPr fontId="4"/>
  </si>
  <si>
    <t>　幼稚園保育料</t>
    <phoneticPr fontId="4"/>
  </si>
  <si>
    <t>清掃手数料</t>
  </si>
  <si>
    <t>土木手数料</t>
    <rPh sb="0" eb="2">
      <t>ドボク</t>
    </rPh>
    <phoneticPr fontId="6"/>
  </si>
  <si>
    <t>認定こども園給食費</t>
  </si>
  <si>
    <t>雑入</t>
  </si>
  <si>
    <t>被保険者返納金</t>
    <phoneticPr fontId="4"/>
  </si>
  <si>
    <t>水道事業会計</t>
    <rPh sb="0" eb="6">
      <t>スイドウジギョウカイケイ</t>
    </rPh>
    <phoneticPr fontId="4"/>
  </si>
  <si>
    <t>下水道事業会計</t>
    <rPh sb="0" eb="1">
      <t>シタ</t>
    </rPh>
    <rPh sb="1" eb="7">
      <t>スイドウジギョウカイケイ</t>
    </rPh>
    <phoneticPr fontId="4"/>
  </si>
  <si>
    <t>地方債等（借入先別）の明細</t>
  </si>
  <si>
    <t>会計：全体会計</t>
    <rPh sb="3" eb="5">
      <t>ゼンタイ</t>
    </rPh>
    <rPh sb="5" eb="7">
      <t>カイケイ</t>
    </rPh>
    <phoneticPr fontId="4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</si>
  <si>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</si>
  <si>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</si>
  <si>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</si>
  <si>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</si>
  <si>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</si>
  <si>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</si>
  <si>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</si>
  <si>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</si>
  <si>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</si>
  <si>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</si>
  <si>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</si>
  <si>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</si>
  <si>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</si>
  <si>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</si>
  <si>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</si>
  <si>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</si>
  <si>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</si>
  <si>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</si>
  <si>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</si>
  <si>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</si>
  <si>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</si>
  <si>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</si>
  <si>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</si>
  <si>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</si>
  <si>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</si>
  <si>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</si>
  <si>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</si>
  <si>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</si>
  <si>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</si>
  <si>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</si>
  <si>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  <phoneticPr fontId="4"/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</si>
  <si>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</si>
  <si>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</si>
  <si>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</si>
  <si>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</si>
  <si>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</si>
  <si>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</si>
  <si>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</si>
  <si>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</si>
  <si>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</si>
  <si>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</si>
  <si>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</si>
  <si>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</si>
  <si>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</si>
  <si>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</si>
  <si>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</si>
  <si>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</si>
  <si>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</si>
  <si>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補助金等の明細</t>
    <phoneticPr fontId="4"/>
  </si>
  <si>
    <t>(単位：千円)</t>
    <rPh sb="4" eb="5">
      <t>セン</t>
    </rPh>
    <rPh sb="5" eb="6">
      <t>エン</t>
    </rPh>
    <phoneticPr fontId="4"/>
  </si>
  <si>
    <t>名称</t>
  </si>
  <si>
    <t>相手先</t>
  </si>
  <si>
    <t>金額</t>
  </si>
  <si>
    <t>支出目的</t>
  </si>
  <si>
    <t>他団体への公共施設等整備補助金等</t>
    <phoneticPr fontId="4"/>
  </si>
  <si>
    <t>【一般会計】</t>
    <rPh sb="1" eb="3">
      <t>イッパン</t>
    </rPh>
    <rPh sb="3" eb="5">
      <t>カイケイ</t>
    </rPh>
    <phoneticPr fontId="4"/>
  </si>
  <si>
    <t>星田北・星田駅北土地区画整理組合補助金</t>
  </si>
  <si>
    <t>交野市・枚方市星田北土地区画整理組合　理事長　中井　喜代治 他</t>
    <rPh sb="30" eb="31">
      <t>ホカ</t>
    </rPh>
    <phoneticPr fontId="2"/>
  </si>
  <si>
    <t>004.事業補助金　交野市土地区画整理事業補助金　</t>
  </si>
  <si>
    <t>交野市星田駅北土地区画整理組合　理事長　和久田　泰弘</t>
  </si>
  <si>
    <t>004.事業補助金　交野市土地区画整理事業補助金</t>
  </si>
  <si>
    <t>交野市・枚方市星田北土地区画整理組合　理事長　中井　喜代治 他</t>
  </si>
  <si>
    <t>交野市・枚方市星田北土地区画整理組合　理事長　中井　喜代治</t>
  </si>
  <si>
    <t>私立認定こども園等事業費補助金（こども）</t>
  </si>
  <si>
    <t>（学）京新学園　星田なないろ保育園　理事長　松本　奐男</t>
  </si>
  <si>
    <t>068.私立認定こども園等事業費補助金（保育所等整備事業）</t>
  </si>
  <si>
    <t>ブロック塀等撤去・改修促進補助金（営繕）</t>
  </si>
  <si>
    <t>交野市ブロック塀等・撤去・改修促進事業補助金受給者</t>
  </si>
  <si>
    <t>004.事業補助金　ブロック塀補助金</t>
  </si>
  <si>
    <t>地域施設等整備補助金</t>
  </si>
  <si>
    <t>寺区　区長　山田　末人</t>
  </si>
  <si>
    <t>会館の修繕・改修　寺地区・寺会館</t>
  </si>
  <si>
    <t>中古住宅流通促進・リフォーム等補助金（都計）</t>
  </si>
  <si>
    <t>補助金受給者</t>
  </si>
  <si>
    <t>中古住宅流通促進・リフォーム等補助金</t>
  </si>
  <si>
    <t>木造住宅耐震改修補助金（営繕）</t>
  </si>
  <si>
    <t>交野市木造住宅耐震改修補助金受給者</t>
  </si>
  <si>
    <t>004.事業補助金　耐震改修補助金</t>
  </si>
  <si>
    <t>農業用施設整備補助金</t>
  </si>
  <si>
    <t>郡津水利組合　組合長　今堀　半蔵　　　</t>
  </si>
  <si>
    <t>004.事業補助金（郡津水利組合）</t>
  </si>
  <si>
    <t>004.事業補助金（寺区）</t>
  </si>
  <si>
    <t>私市上代用水組合　組合長　小野　洋一</t>
  </si>
  <si>
    <t>004.事業補助金（私市上代用水組合）</t>
  </si>
  <si>
    <t>郡津区　区長　畑山　泰雄</t>
  </si>
  <si>
    <t>会館の修繕・改修　郡津地区・郡津公民館</t>
  </si>
  <si>
    <t>星田山手区区長　渡邉　省三</t>
  </si>
  <si>
    <t>会館の修繕・改修　星田山手地区・星田山手会館</t>
  </si>
  <si>
    <t>藤が尾区　区長　山口　五十一</t>
  </si>
  <si>
    <t>会館の修繕・改修　藤が尾地区・藤が尾ふれあい館</t>
  </si>
  <si>
    <t>四條畷市交野市清掃施設組合負担金</t>
  </si>
  <si>
    <t>四條畷市交野市清掃施設組合</t>
  </si>
  <si>
    <t>私部区　区長　川村　一</t>
  </si>
  <si>
    <t>会館の修繕・改修　私部地区・私部会館・空調機取替工事</t>
  </si>
  <si>
    <t>天野が原町区　区長　道上 雄三郎</t>
  </si>
  <si>
    <t>会館の修繕・改修　天野が原町地区・天野が原4丁目集会所</t>
  </si>
  <si>
    <t>星田用水組合　組合長　和久田　泰弘</t>
  </si>
  <si>
    <t>004.事業補助金(星田用水組合)</t>
  </si>
  <si>
    <t>交野市私部才ケ辻水利組合　代表者　奥野　幸一</t>
  </si>
  <si>
    <t>004.事業補助金（交野市私部才ケ辻水利組合）</t>
  </si>
  <si>
    <t>会館の修繕・改修　天野が原町地区・さくら丘会館</t>
  </si>
  <si>
    <t>寺水利組合　組合長　畠中　赳</t>
  </si>
  <si>
    <t>004.事業補助金（寺水利組合）</t>
  </si>
  <si>
    <t>会館の修繕・改修　耐震診断　郡津公民館</t>
  </si>
  <si>
    <t>倉治区区長　奥西　正博</t>
  </si>
  <si>
    <t>004.事業補助金（倉治区）</t>
  </si>
  <si>
    <t>向井田区  区長　酒井　文彦</t>
  </si>
  <si>
    <t>会館の修繕・改修　向井田集会所　間仕切り修繕</t>
  </si>
  <si>
    <t>妙見東区　区長　久保　幸子</t>
  </si>
  <si>
    <t>会館の修繕・改修　耐震診断　妙見東自治センター</t>
  </si>
  <si>
    <t>加賀田水利組合　組合長　辻　眞市</t>
  </si>
  <si>
    <t>004.事業補助金(加賀田水利組合)</t>
  </si>
  <si>
    <t>星田西地区　区長　一ノ瀬　翔治</t>
  </si>
  <si>
    <t>会館の修繕・改修　星田西地区・コモンシティ星田自治会4丁目集会所</t>
  </si>
  <si>
    <t>会館の修繕・改修　星田西地区・星田西3丁目集会所</t>
  </si>
  <si>
    <t>計</t>
  </si>
  <si>
    <t>その他の補助金等</t>
    <phoneticPr fontId="4"/>
  </si>
  <si>
    <t>子育て世帯臨時特別給付金給付事業費</t>
  </si>
  <si>
    <t>子育て世帯臨時特例給付金受給者</t>
  </si>
  <si>
    <t>子育て世帯への臨時特別給付金</t>
  </si>
  <si>
    <t>塵芥処理費</t>
  </si>
  <si>
    <t>四條畷市交野市清掃施設組合　管理者　四條畷市長　東　修平</t>
  </si>
  <si>
    <t>四條畷市交野市清掃施設組合負担金（環総）</t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</si>
  <si>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</si>
  <si>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</si>
  <si>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</si>
  <si>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</si>
  <si>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住民税非課税世帯等臨時特別給付金給付事業費</t>
  </si>
  <si>
    <t>非課税世帯等臨時特別給付金受給者</t>
  </si>
  <si>
    <t>住民税非課税世帯等臨時特別給付金</t>
  </si>
  <si>
    <t>児童福祉総務費</t>
  </si>
  <si>
    <t>(福)晋栄福祉会あまだのみやちどりこども園　理事長　濵田　和則</t>
  </si>
  <si>
    <t>認定こども園等従事者応援給付金（こども）</t>
  </si>
  <si>
    <t>子育て支援事業補助金（こども）</t>
  </si>
  <si>
    <t>自然保育推進交付金（こども）</t>
  </si>
  <si>
    <t>子育て世帯生活支援特別給付金（ひとり親世帯分）</t>
  </si>
  <si>
    <t>子育て世帯生活支援特別給付金（その他世帯分）</t>
  </si>
  <si>
    <t>常備消防費</t>
  </si>
  <si>
    <t>枚方寝屋川消防組合　管理者</t>
  </si>
  <si>
    <t>消防指令業務負担金</t>
  </si>
  <si>
    <t>北河内４市リサイクル施設組合　管理者　広瀬　慶輔</t>
  </si>
  <si>
    <t>北河内4市リサイクル施設組合負担金（環総）</t>
  </si>
  <si>
    <t>【国民健康保険特別会計】</t>
    <phoneticPr fontId="4"/>
  </si>
  <si>
    <t>一般被保険者医療給付費分</t>
  </si>
  <si>
    <t>大阪府知事　吉村　洋文</t>
  </si>
  <si>
    <t>一般被保険者医療給付費分納付金</t>
  </si>
  <si>
    <t>【介護保険特別会計】</t>
  </si>
  <si>
    <t>居宅サービス等給付費</t>
  </si>
  <si>
    <t>大阪府国民健康保険団体連合会　理事長　藤原　龍男</t>
  </si>
  <si>
    <t>居宅介護サービス給付費</t>
  </si>
  <si>
    <t>地域密着型介護サービス給付費</t>
  </si>
  <si>
    <t>居宅介護サービス計画費</t>
  </si>
  <si>
    <t>介護予防サービス給付費</t>
  </si>
  <si>
    <t>介護予防サービス計画給付費</t>
  </si>
  <si>
    <t>地域密着型介護予防サービス給付費</t>
  </si>
  <si>
    <t>【後期高齢者医療特別会計】</t>
    <phoneticPr fontId="4"/>
  </si>
  <si>
    <t>後期高齢者医療広域連合納付金</t>
  </si>
  <si>
    <t>特別徴収保険料分</t>
  </si>
  <si>
    <t>普通徴収保険料分</t>
  </si>
  <si>
    <t>保険基盤安定納付金</t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</si>
  <si>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</si>
  <si>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</si>
  <si>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</si>
  <si>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</si>
  <si>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</si>
  <si>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  <phoneticPr fontId="4"/>
  </si>
  <si>
    <t>市税</t>
    <rPh sb="0" eb="1">
      <t>シ</t>
    </rPh>
    <rPh sb="1" eb="2">
      <t>ゼイ</t>
    </rPh>
    <phoneticPr fontId="6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</si>
  <si>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</si>
  <si>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</si>
  <si>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</si>
  <si>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</si>
  <si>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6"/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</si>
  <si>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</si>
  <si>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</si>
  <si>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phoneticPr fontId="6"/>
  </si>
  <si>
    <t>地方特例交付金</t>
  </si>
  <si>
    <t>地方交付税</t>
  </si>
  <si>
    <t>交通安全対策特別交付金</t>
  </si>
  <si>
    <t>分担金及び負担金</t>
  </si>
  <si>
    <t>寄附金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</si>
  <si>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6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</si>
  <si>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</si>
  <si>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</si>
  <si>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</si>
  <si>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</si>
  <si>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</si>
  <si>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4"/>
  </si>
  <si>
    <t>他会計繰入金</t>
    <rPh sb="0" eb="1">
      <t>タ</t>
    </rPh>
    <rPh sb="1" eb="3">
      <t>カイケイ</t>
    </rPh>
    <phoneticPr fontId="6"/>
  </si>
  <si>
    <t>一般会計等相殺</t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</si>
  <si>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</si>
  <si>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国民健康保険特別会計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</si>
  <si>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6"/>
  </si>
  <si>
    <t>介護保険特別会計</t>
    <phoneticPr fontId="4"/>
  </si>
  <si>
    <t>保険料</t>
    <rPh sb="0" eb="2">
      <t>ホケン</t>
    </rPh>
    <rPh sb="2" eb="3">
      <t>リョウ</t>
    </rPh>
    <phoneticPr fontId="6"/>
  </si>
  <si>
    <t>支払基金交付金</t>
    <rPh sb="0" eb="2">
      <t>シハラ</t>
    </rPh>
    <rPh sb="2" eb="4">
      <t>キキン</t>
    </rPh>
    <rPh sb="4" eb="7">
      <t>コウフキン</t>
    </rPh>
    <phoneticPr fontId="6"/>
  </si>
  <si>
    <t>他会計繰入金</t>
    <rPh sb="0" eb="3">
      <t>タカイケイ</t>
    </rPh>
    <phoneticPr fontId="6"/>
  </si>
  <si>
    <t>後期高齢者医療特別会計</t>
    <phoneticPr fontId="4"/>
  </si>
  <si>
    <t>水道事業特別会計</t>
    <phoneticPr fontId="4"/>
  </si>
  <si>
    <t>その他</t>
    <rPh sb="2" eb="3">
      <t>タ</t>
    </rPh>
    <phoneticPr fontId="6"/>
  </si>
  <si>
    <t>下水道事業特別会計</t>
    <phoneticPr fontId="4"/>
  </si>
  <si>
    <t>全体会計相殺</t>
    <rPh sb="0" eb="2">
      <t>ゼンタイ</t>
    </rPh>
    <phoneticPr fontId="4"/>
  </si>
  <si>
    <t>全体会計</t>
    <rPh sb="0" eb="2">
      <t>ゼンタイ</t>
    </rPh>
    <phoneticPr fontId="4"/>
  </si>
  <si>
    <t>財源情報の明細</t>
  </si>
  <si>
    <t>会計：全体会計</t>
    <rPh sb="3" eb="5">
      <t>ゼンタイ</t>
    </rPh>
    <phoneticPr fontId="4"/>
  </si>
  <si>
    <t>（単位：千円）</t>
    <rPh sb="4" eb="5">
      <t>セン</t>
    </rPh>
    <rPh sb="5" eb="6">
      <t>エン</t>
    </rPh>
    <phoneticPr fontId="4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</si>
  <si>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</si>
  <si>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</si>
  <si>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</si>
  <si>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</si>
  <si>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</si>
  <si>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</si>
  <si>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4"/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</si>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</sst>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;[Red]\-#,##0,;&quot;-&quot;"/>
    <numFmt numFmtId="177" formatCode="#,##0;[Red]\-#,##0;&quot;-&quot;"/>
  </numFmts>
  <fonts count="15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3" fontId="0" fillId="0" borderId="0" xfId="0" applyNumberFormat="1"/>
    <xf numFmtId="3" fontId="3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177" fontId="7" fillId="0" borderId="1" xfId="1" applyNumberFormat="1" applyFont="1" applyFill="1" applyBorder="1" applyAlignment="1">
      <alignment horizontal="right" vertical="center"/>
    </xf>
    <xf numFmtId="176" fontId="7" fillId="0" borderId="1" xfId="1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77" fontId="7" fillId="0" borderId="2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1" xfId="1" applyNumberFormat="1" applyFont="1" applyFill="1" applyBorder="1" applyAlignment="1">
      <alignment vertical="center"/>
    </xf>
    <xf numFmtId="9" fontId="7" fillId="0" borderId="1" xfId="1" applyNumberFormat="1" applyFont="1" applyFill="1" applyBorder="1">
      <alignment vertical="center"/>
    </xf>
    <xf numFmtId="177" fontId="7" fillId="0" borderId="1" xfId="1" applyNumberFormat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10" fontId="7" fillId="0" borderId="1" xfId="1" applyNumberFormat="1" applyFont="1" applyFill="1" applyBorder="1">
      <alignment vertical="center"/>
    </xf>
    <xf numFmtId="177" fontId="7" fillId="0" borderId="1" xfId="0" applyNumberFormat="1" applyFont="1" applyBorder="1" applyAlignment="1">
      <alignment horizontal="left" vertical="center"/>
    </xf>
    <xf numFmtId="177" fontId="7" fillId="0" borderId="1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horizontal="center" vertical="center"/>
    </xf>
    <xf numFmtId="176" fontId="7" fillId="0" borderId="3" xfId="1" applyNumberFormat="1" applyFont="1" applyFill="1" applyBorder="1" applyAlignment="1">
      <alignment vertical="center"/>
    </xf>
    <xf numFmtId="177" fontId="7" fillId="0" borderId="1" xfId="0" applyNumberFormat="1" applyFont="1" applyBorder="1" applyAlignment="1">
      <alignment horizontal="left" vertical="center" indent="1"/>
    </xf>
    <xf numFmtId="177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10" fillId="0" borderId="0" xfId="0" applyNumberFormat="1" applyFont="1"/>
    <xf numFmtId="176" fontId="7" fillId="0" borderId="1" xfId="1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left" vertical="center" indent="1"/>
    </xf>
    <xf numFmtId="176" fontId="7" fillId="0" borderId="4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6" fontId="8" fillId="0" borderId="1" xfId="1" applyNumberFormat="1" applyFont="1" applyBorder="1" applyAlignment="1">
      <alignment horizontal="right" vertical="center"/>
    </xf>
    <xf numFmtId="176" fontId="8" fillId="0" borderId="9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right" vertical="center"/>
    </xf>
    <xf numFmtId="176" fontId="8" fillId="0" borderId="9" xfId="1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right" vertical="center"/>
    </xf>
    <xf numFmtId="176" fontId="7" fillId="0" borderId="5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0" fontId="7" fillId="0" borderId="8" xfId="2" applyNumberFormat="1" applyFont="1" applyFill="1" applyBorder="1" applyAlignment="1">
      <alignment horizontal="right" vertical="center"/>
    </xf>
    <xf numFmtId="176" fontId="7" fillId="0" borderId="9" xfId="1" applyNumberFormat="1" applyFont="1" applyFill="1" applyBorder="1" applyAlignment="1">
      <alignment horizontal="right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177" fontId="2" fillId="2" borderId="1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176" fontId="7" fillId="0" borderId="1" xfId="0" applyNumberFormat="1" applyFont="1" applyBorder="1" applyAlignment="1">
      <alignment vertical="center" readingOrder="1"/>
    </xf>
    <xf numFmtId="176" fontId="7" fillId="3" borderId="1" xfId="0" applyNumberFormat="1" applyFont="1" applyFill="1" applyBorder="1" applyAlignment="1">
      <alignment vertical="center" readingOrder="1"/>
    </xf>
    <xf numFmtId="3" fontId="7" fillId="4" borderId="1" xfId="0" applyNumberFormat="1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vertical="center"/>
    </xf>
    <xf numFmtId="176" fontId="7" fillId="4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/>
    </xf>
    <xf numFmtId="3" fontId="7" fillId="4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4" borderId="5" xfId="0" applyNumberFormat="1" applyFont="1" applyFill="1" applyBorder="1" applyAlignment="1">
      <alignment horizontal="center" vertical="center"/>
    </xf>
    <xf numFmtId="3" fontId="7" fillId="4" borderId="7" xfId="0" applyNumberFormat="1" applyFont="1" applyFill="1" applyBorder="1" applyAlignment="1">
      <alignment horizontal="center" vertical="center"/>
    </xf>
    <xf numFmtId="3" fontId="7" fillId="4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readingOrder="1"/>
    </xf>
    <xf numFmtId="176" fontId="12" fillId="4" borderId="1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3" fillId="2" borderId="9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/>
    </xf>
    <xf numFmtId="3" fontId="13" fillId="0" borderId="12" xfId="0" applyNumberFormat="1" applyFont="1" applyBorder="1" applyAlignment="1">
      <alignment vertical="center"/>
    </xf>
    <xf numFmtId="3" fontId="13" fillId="0" borderId="3" xfId="0" applyNumberFormat="1" applyFont="1" applyBorder="1" applyAlignment="1">
      <alignment vertical="center"/>
    </xf>
    <xf numFmtId="3" fontId="13" fillId="0" borderId="9" xfId="0" applyNumberFormat="1" applyFont="1" applyBorder="1" applyAlignment="1">
      <alignment vertical="center"/>
    </xf>
    <xf numFmtId="176" fontId="14" fillId="0" borderId="1" xfId="1" applyNumberFormat="1" applyFont="1" applyFill="1" applyBorder="1" applyAlignment="1">
      <alignment horizontal="right" vertical="center"/>
    </xf>
    <xf numFmtId="3" fontId="13" fillId="0" borderId="9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-(1)-&#9313;&#26377;&#24418;&#22266;&#23450;&#36039;&#29987;&#12395;&#20418;&#12427;&#34892;&#25919;&#30446;&#30340;&#21029;&#12398;&#26126;&#3204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に係る行政目的別の明細(出力)"/>
      <sheetName val="有形固定資産に係る行政目的別の明細 (水道・相殺)"/>
      <sheetName val="有形固定資産に係る行政目的別の明細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3"/>
  <sheetViews>
    <sheetView tabSelected="1" zoomScaleNormal="100" workbookViewId="0">
      <selection activeCell="E15" sqref="E15"/>
    </sheetView>
  </sheetViews>
  <sheetFormatPr defaultColWidth="8.875" defaultRowHeight="11.25" x14ac:dyDescent="0.15"/>
  <cols>
    <col min="1" max="1" width="16.25" style="6" bestFit="1" customWidth="1"/>
    <col min="2" max="8" width="15.875" style="6" customWidth="1"/>
    <col min="9" max="9" width="8.875" style="6"/>
    <col min="10" max="10" width="21.625" style="6" bestFit="1" customWidth="1"/>
    <col min="11" max="12" width="12.125" style="6" bestFit="1" customWidth="1"/>
    <col min="13" max="13" width="2.125" style="6" bestFit="1" customWidth="1"/>
    <col min="14" max="16384" width="8.875" style="6"/>
  </cols>
  <sheetData>
    <row r="1" spans="1:8" ht="21" x14ac:dyDescent="0.15">
      <c r="A1" s="8" t="s">
        <v>0</v>
      </c>
      <c r="B1" s="8"/>
      <c r="C1" s="8"/>
      <c r="D1" s="8"/>
      <c r="E1" s="8"/>
      <c r="F1" s="8"/>
      <c r="G1" s="8"/>
      <c r="H1" s="8"/>
    </row>
    <row r="2" spans="1:8" ht="13.5" x14ac:dyDescent="0.15">
      <c r="A2" s="1" t="s">
        <v>24</v>
      </c>
      <c r="B2" s="1"/>
      <c r="C2" s="1"/>
      <c r="D2" s="1"/>
      <c r="E2" s="1"/>
      <c r="F2" s="1"/>
      <c r="G2" s="1"/>
      <c r="H2" s="3" t="s">
        <v>25</v>
      </c>
    </row>
    <row r="3" spans="1:8" ht="13.5" x14ac:dyDescent="0.15">
      <c r="A3" s="1" t="s">
        <v>21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26</v>
      </c>
    </row>
    <row r="5" spans="1:8" ht="33.75" x14ac:dyDescent="0.15">
      <c r="A5" s="4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</row>
    <row r="6" spans="1:8" x14ac:dyDescent="0.15">
      <c r="A6" s="5" t="s">
        <v>9</v>
      </c>
      <c r="B6" s="7">
        <v>69888058766</v>
      </c>
      <c r="C6" s="7">
        <v>1021839501</v>
      </c>
      <c r="D6" s="7">
        <v>228698609</v>
      </c>
      <c r="E6" s="7">
        <v>70681199658</v>
      </c>
      <c r="F6" s="7">
        <v>25578859502</v>
      </c>
      <c r="G6" s="7">
        <v>469734606</v>
      </c>
      <c r="H6" s="7">
        <v>45102340156</v>
      </c>
    </row>
    <row r="7" spans="1:8" x14ac:dyDescent="0.15">
      <c r="A7" s="5" t="s">
        <v>10</v>
      </c>
      <c r="B7" s="7">
        <v>37896914994</v>
      </c>
      <c r="C7" s="7">
        <v>268076477</v>
      </c>
      <c r="D7" s="7">
        <v>18105909</v>
      </c>
      <c r="E7" s="7">
        <v>38146885562</v>
      </c>
      <c r="F7" s="7">
        <v>0</v>
      </c>
      <c r="G7" s="7">
        <v>0</v>
      </c>
      <c r="H7" s="7">
        <v>38146885562</v>
      </c>
    </row>
    <row r="8" spans="1:8" x14ac:dyDescent="0.15">
      <c r="A8" s="5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</row>
    <row r="9" spans="1:8" x14ac:dyDescent="0.15">
      <c r="A9" s="5" t="s">
        <v>12</v>
      </c>
      <c r="B9" s="7">
        <v>31650864422</v>
      </c>
      <c r="C9" s="7">
        <v>309648269</v>
      </c>
      <c r="D9" s="7">
        <v>0</v>
      </c>
      <c r="E9" s="7">
        <v>31960512691</v>
      </c>
      <c r="F9" s="7">
        <v>25536346066</v>
      </c>
      <c r="G9" s="7">
        <v>438461976</v>
      </c>
      <c r="H9" s="7">
        <v>6424166625</v>
      </c>
    </row>
    <row r="10" spans="1:8" x14ac:dyDescent="0.15">
      <c r="A10" s="5" t="s">
        <v>13</v>
      </c>
      <c r="B10" s="7">
        <v>128036650</v>
      </c>
      <c r="C10" s="7">
        <v>440050255</v>
      </c>
      <c r="D10" s="7">
        <v>0</v>
      </c>
      <c r="E10" s="7">
        <v>568086905</v>
      </c>
      <c r="F10" s="7">
        <v>42513436</v>
      </c>
      <c r="G10" s="7">
        <v>31272630</v>
      </c>
      <c r="H10" s="7">
        <v>525573469</v>
      </c>
    </row>
    <row r="11" spans="1:8" x14ac:dyDescent="0.15">
      <c r="A11" s="5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1:8" x14ac:dyDescent="0.15">
      <c r="A12" s="5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</row>
    <row r="13" spans="1:8" x14ac:dyDescent="0.15">
      <c r="A13" s="5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</row>
    <row r="14" spans="1:8" x14ac:dyDescent="0.15">
      <c r="A14" s="5" t="s">
        <v>23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</row>
    <row r="15" spans="1:8" x14ac:dyDescent="0.15">
      <c r="A15" s="5" t="s">
        <v>17</v>
      </c>
      <c r="B15" s="7">
        <v>212242700</v>
      </c>
      <c r="C15" s="7">
        <v>4064500</v>
      </c>
      <c r="D15" s="7">
        <v>210592700</v>
      </c>
      <c r="E15" s="7">
        <v>5714500</v>
      </c>
      <c r="F15" s="7">
        <v>0</v>
      </c>
      <c r="G15" s="7">
        <v>0</v>
      </c>
      <c r="H15" s="7">
        <v>5714500</v>
      </c>
    </row>
    <row r="16" spans="1:8" x14ac:dyDescent="0.15">
      <c r="A16" s="5" t="s">
        <v>18</v>
      </c>
      <c r="B16" s="7">
        <v>95099588973</v>
      </c>
      <c r="C16" s="7">
        <v>3176287223</v>
      </c>
      <c r="D16" s="7">
        <v>1376184278</v>
      </c>
      <c r="E16" s="7">
        <v>96899691918</v>
      </c>
      <c r="F16" s="7">
        <v>55243032367</v>
      </c>
      <c r="G16" s="7">
        <v>1498465562</v>
      </c>
      <c r="H16" s="7">
        <v>41656659551</v>
      </c>
    </row>
    <row r="17" spans="1:8" x14ac:dyDescent="0.15">
      <c r="A17" s="5" t="s">
        <v>10</v>
      </c>
      <c r="B17" s="7">
        <v>6934533093</v>
      </c>
      <c r="C17" s="7">
        <v>606588875</v>
      </c>
      <c r="D17" s="7">
        <v>1</v>
      </c>
      <c r="E17" s="7">
        <v>7541121967</v>
      </c>
      <c r="F17" s="7">
        <v>0</v>
      </c>
      <c r="G17" s="7">
        <v>0</v>
      </c>
      <c r="H17" s="7">
        <v>7541121967</v>
      </c>
    </row>
    <row r="18" spans="1:8" x14ac:dyDescent="0.15">
      <c r="A18" s="5" t="s">
        <v>12</v>
      </c>
      <c r="B18" s="7">
        <v>2506235655</v>
      </c>
      <c r="C18" s="7">
        <v>2474539</v>
      </c>
      <c r="D18" s="7">
        <v>0</v>
      </c>
      <c r="E18" s="7">
        <v>2508710194</v>
      </c>
      <c r="F18" s="7">
        <v>157241059</v>
      </c>
      <c r="G18" s="7">
        <v>59726870</v>
      </c>
      <c r="H18" s="7">
        <v>2351469135</v>
      </c>
    </row>
    <row r="19" spans="1:8" x14ac:dyDescent="0.15">
      <c r="A19" s="5" t="s">
        <v>13</v>
      </c>
      <c r="B19" s="7">
        <v>83411729089</v>
      </c>
      <c r="C19" s="7">
        <v>1783686975</v>
      </c>
      <c r="D19" s="7">
        <v>114828014</v>
      </c>
      <c r="E19" s="7">
        <v>85080588050</v>
      </c>
      <c r="F19" s="7">
        <v>54583064500</v>
      </c>
      <c r="G19" s="7">
        <v>1381072708</v>
      </c>
      <c r="H19" s="7">
        <v>30497523550</v>
      </c>
    </row>
    <row r="20" spans="1:8" x14ac:dyDescent="0.15">
      <c r="A20" s="5" t="s">
        <v>22</v>
      </c>
      <c r="B20" s="7">
        <v>1382076976</v>
      </c>
      <c r="C20" s="7">
        <v>8619570</v>
      </c>
      <c r="D20" s="7">
        <v>0</v>
      </c>
      <c r="E20" s="7">
        <v>1390696546</v>
      </c>
      <c r="F20" s="7">
        <v>502726808</v>
      </c>
      <c r="G20" s="7">
        <v>57665984</v>
      </c>
      <c r="H20" s="7">
        <v>887969738</v>
      </c>
    </row>
    <row r="21" spans="1:8" x14ac:dyDescent="0.15">
      <c r="A21" s="5" t="s">
        <v>17</v>
      </c>
      <c r="B21" s="7">
        <v>865014160</v>
      </c>
      <c r="C21" s="7">
        <v>774917264</v>
      </c>
      <c r="D21" s="7">
        <v>1261356263</v>
      </c>
      <c r="E21" s="7">
        <v>378575161</v>
      </c>
      <c r="F21" s="7">
        <v>0</v>
      </c>
      <c r="G21" s="7">
        <v>0</v>
      </c>
      <c r="H21" s="7">
        <v>378575161</v>
      </c>
    </row>
    <row r="22" spans="1:8" x14ac:dyDescent="0.15">
      <c r="A22" s="5" t="s">
        <v>19</v>
      </c>
      <c r="B22" s="7">
        <v>2748078315</v>
      </c>
      <c r="C22" s="7">
        <v>66633160</v>
      </c>
      <c r="D22" s="7">
        <v>2440417</v>
      </c>
      <c r="E22" s="7">
        <v>2812271058</v>
      </c>
      <c r="F22" s="7">
        <v>2544906721</v>
      </c>
      <c r="G22" s="7">
        <v>86806085</v>
      </c>
      <c r="H22" s="7">
        <v>267364337</v>
      </c>
    </row>
    <row r="23" spans="1:8" x14ac:dyDescent="0.15">
      <c r="A23" s="5" t="s">
        <v>20</v>
      </c>
      <c r="B23" s="7">
        <v>167735726054</v>
      </c>
      <c r="C23" s="7">
        <v>4264759884</v>
      </c>
      <c r="D23" s="7">
        <v>1607323304</v>
      </c>
      <c r="E23" s="7">
        <v>170393162634</v>
      </c>
      <c r="F23" s="7">
        <v>83366798590</v>
      </c>
      <c r="G23" s="7">
        <v>2055006253</v>
      </c>
      <c r="H23" s="7">
        <v>87026364044</v>
      </c>
    </row>
  </sheetData>
  <mergeCells count="1">
    <mergeCell ref="A1:H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5EE23-2231-421E-A2DB-F65A783EB681}">
  <dimension ref="A1:F9"/>
  <sheetViews>
    <sheetView zoomScale="85" zoomScaleNormal="85" workbookViewId="0"/>
  </sheetViews>
  <sheetFormatPr defaultColWidth="8.875" defaultRowHeight="11.25" x14ac:dyDescent="0.15"/>
  <cols>
    <col min="1" max="1" width="18.875" style="10" customWidth="1"/>
    <col min="2" max="6" width="20.875" style="10" customWidth="1"/>
    <col min="7" max="7" width="10.125" style="10" bestFit="1" customWidth="1"/>
    <col min="8" max="8" width="9.75" style="10" bestFit="1" customWidth="1"/>
    <col min="9" max="12" width="8.875" style="10"/>
    <col min="13" max="13" width="10" style="10" bestFit="1" customWidth="1"/>
    <col min="14" max="15" width="10.25" style="10" bestFit="1" customWidth="1"/>
    <col min="16" max="16384" width="8.875" style="10"/>
  </cols>
  <sheetData>
    <row r="1" spans="1:6" ht="21" x14ac:dyDescent="0.2">
      <c r="A1" s="9" t="s">
        <v>189</v>
      </c>
    </row>
    <row r="2" spans="1:6" ht="13.5" x14ac:dyDescent="0.15">
      <c r="A2" s="11" t="s">
        <v>39</v>
      </c>
    </row>
    <row r="3" spans="1:6" ht="13.5" x14ac:dyDescent="0.15">
      <c r="A3" s="11" t="s">
        <v>40</v>
      </c>
    </row>
    <row r="4" spans="1:6" ht="13.5" x14ac:dyDescent="0.15">
      <c r="A4" s="10" t="s">
        <v>41</v>
      </c>
      <c r="F4" s="13" t="s">
        <v>43</v>
      </c>
    </row>
    <row r="5" spans="1:6" ht="22.5" customHeight="1" x14ac:dyDescent="0.15">
      <c r="A5" s="67" t="s">
        <v>1</v>
      </c>
      <c r="B5" s="67" t="s">
        <v>190</v>
      </c>
      <c r="C5" s="67" t="s">
        <v>191</v>
      </c>
      <c r="D5" s="67" t="s">
        <v>192</v>
      </c>
      <c r="E5" s="67"/>
      <c r="F5" s="67" t="s">
        <v>193</v>
      </c>
    </row>
    <row r="6" spans="1:6" ht="22.5" customHeight="1" x14ac:dyDescent="0.15">
      <c r="A6" s="67"/>
      <c r="B6" s="67"/>
      <c r="C6" s="67"/>
      <c r="D6" s="14" t="s">
        <v>194</v>
      </c>
      <c r="E6" s="14" t="s">
        <v>85</v>
      </c>
      <c r="F6" s="67"/>
    </row>
    <row r="7" spans="1:6" ht="18" customHeight="1" x14ac:dyDescent="0.15">
      <c r="A7" s="16" t="s">
        <v>195</v>
      </c>
      <c r="B7" s="35">
        <v>3903631690</v>
      </c>
      <c r="C7" s="35">
        <v>567273041</v>
      </c>
      <c r="D7" s="35">
        <v>280498041</v>
      </c>
      <c r="E7" s="35">
        <v>53485882</v>
      </c>
      <c r="F7" s="35">
        <v>4136920808</v>
      </c>
    </row>
    <row r="8" spans="1:6" ht="18" customHeight="1" x14ac:dyDescent="0.15">
      <c r="A8" s="16" t="s">
        <v>196</v>
      </c>
      <c r="B8" s="35">
        <v>442483610</v>
      </c>
      <c r="C8" s="35">
        <v>391707388</v>
      </c>
      <c r="D8" s="22">
        <v>442483610</v>
      </c>
      <c r="E8" s="35">
        <v>0</v>
      </c>
      <c r="F8" s="35">
        <v>391707388</v>
      </c>
    </row>
    <row r="9" spans="1:6" ht="18" customHeight="1" x14ac:dyDescent="0.15">
      <c r="A9" s="19" t="s">
        <v>20</v>
      </c>
      <c r="B9" s="22">
        <v>4346115300</v>
      </c>
      <c r="C9" s="22">
        <v>958980429</v>
      </c>
      <c r="D9" s="22">
        <v>722981651</v>
      </c>
      <c r="E9" s="22">
        <v>53485882</v>
      </c>
      <c r="F9" s="22">
        <v>4528628196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94A6-D92C-4021-A73D-8579EB7BB8F9}">
  <sheetPr>
    <pageSetUpPr fitToPage="1"/>
  </sheetPr>
  <dimension ref="A1:E71"/>
  <sheetViews>
    <sheetView zoomScale="85" zoomScaleNormal="85" workbookViewId="0"/>
  </sheetViews>
  <sheetFormatPr defaultColWidth="8.875" defaultRowHeight="11.25" x14ac:dyDescent="0.15"/>
  <cols>
    <col min="1" max="2" width="30.625" style="6" bestFit="1" customWidth="1"/>
    <col min="3" max="3" width="52.625" style="6" bestFit="1" customWidth="1"/>
    <col min="4" max="4" width="13" style="6" customWidth="1"/>
    <col min="5" max="5" width="51.75" style="6" bestFit="1" customWidth="1"/>
    <col min="6" max="8" width="10.125" style="6" bestFit="1" customWidth="1"/>
    <col min="9" max="16384" width="8.875" style="6"/>
  </cols>
  <sheetData>
    <row r="1" spans="1:5" ht="21" x14ac:dyDescent="0.2">
      <c r="A1" s="68" t="s">
        <v>197</v>
      </c>
    </row>
    <row r="2" spans="1:5" ht="13.5" x14ac:dyDescent="0.15">
      <c r="A2" s="1" t="s">
        <v>39</v>
      </c>
    </row>
    <row r="3" spans="1:5" ht="13.5" x14ac:dyDescent="0.15">
      <c r="A3" s="1" t="s">
        <v>40</v>
      </c>
    </row>
    <row r="4" spans="1:5" ht="13.5" customHeight="1" x14ac:dyDescent="0.15">
      <c r="A4" s="6" t="s">
        <v>41</v>
      </c>
      <c r="E4" s="3" t="s">
        <v>198</v>
      </c>
    </row>
    <row r="5" spans="1:5" ht="22.5" customHeight="1" x14ac:dyDescent="0.15">
      <c r="A5" s="69" t="s">
        <v>1</v>
      </c>
      <c r="B5" s="69" t="s">
        <v>199</v>
      </c>
      <c r="C5" s="69" t="s">
        <v>200</v>
      </c>
      <c r="D5" s="70" t="s">
        <v>201</v>
      </c>
      <c r="E5" s="69" t="s">
        <v>202</v>
      </c>
    </row>
    <row r="6" spans="1:5" ht="18" customHeight="1" x14ac:dyDescent="0.15">
      <c r="A6" s="71" t="s">
        <v>203</v>
      </c>
      <c r="B6" s="72" t="s">
        <v>204</v>
      </c>
      <c r="C6" s="72"/>
      <c r="D6" s="73"/>
      <c r="E6" s="72"/>
    </row>
    <row r="7" spans="1:5" ht="18" customHeight="1" x14ac:dyDescent="0.15">
      <c r="A7" s="74"/>
      <c r="B7" s="75" t="s">
        <v>205</v>
      </c>
      <c r="C7" s="75" t="s">
        <v>206</v>
      </c>
      <c r="D7" s="7">
        <v>1200596000</v>
      </c>
      <c r="E7" s="75" t="s">
        <v>207</v>
      </c>
    </row>
    <row r="8" spans="1:5" ht="18" customHeight="1" x14ac:dyDescent="0.15">
      <c r="A8" s="74"/>
      <c r="B8" s="75" t="s">
        <v>205</v>
      </c>
      <c r="C8" s="75" t="s">
        <v>208</v>
      </c>
      <c r="D8" s="7">
        <v>219750000</v>
      </c>
      <c r="E8" s="75" t="s">
        <v>209</v>
      </c>
    </row>
    <row r="9" spans="1:5" ht="18" customHeight="1" x14ac:dyDescent="0.15">
      <c r="A9" s="74"/>
      <c r="B9" s="75" t="s">
        <v>205</v>
      </c>
      <c r="C9" s="75" t="s">
        <v>210</v>
      </c>
      <c r="D9" s="7">
        <v>146338000</v>
      </c>
      <c r="E9" s="75" t="s">
        <v>207</v>
      </c>
    </row>
    <row r="10" spans="1:5" ht="18" customHeight="1" x14ac:dyDescent="0.15">
      <c r="A10" s="74"/>
      <c r="B10" s="75" t="s">
        <v>205</v>
      </c>
      <c r="C10" s="75" t="s">
        <v>211</v>
      </c>
      <c r="D10" s="7">
        <v>140652000</v>
      </c>
      <c r="E10" s="75" t="s">
        <v>209</v>
      </c>
    </row>
    <row r="11" spans="1:5" ht="18" customHeight="1" x14ac:dyDescent="0.15">
      <c r="A11" s="74"/>
      <c r="B11" s="75" t="s">
        <v>212</v>
      </c>
      <c r="C11" s="75" t="s">
        <v>213</v>
      </c>
      <c r="D11" s="7">
        <v>17192000</v>
      </c>
      <c r="E11" s="75" t="s">
        <v>214</v>
      </c>
    </row>
    <row r="12" spans="1:5" ht="18" customHeight="1" x14ac:dyDescent="0.15">
      <c r="A12" s="74"/>
      <c r="B12" s="75" t="s">
        <v>215</v>
      </c>
      <c r="C12" s="75" t="s">
        <v>216</v>
      </c>
      <c r="D12" s="7">
        <v>6082000</v>
      </c>
      <c r="E12" s="75" t="s">
        <v>217</v>
      </c>
    </row>
    <row r="13" spans="1:5" ht="18" customHeight="1" x14ac:dyDescent="0.15">
      <c r="A13" s="74"/>
      <c r="B13" s="75" t="s">
        <v>218</v>
      </c>
      <c r="C13" s="75" t="s">
        <v>219</v>
      </c>
      <c r="D13" s="7">
        <v>2275000</v>
      </c>
      <c r="E13" s="75" t="s">
        <v>220</v>
      </c>
    </row>
    <row r="14" spans="1:5" ht="18" customHeight="1" x14ac:dyDescent="0.15">
      <c r="A14" s="74"/>
      <c r="B14" s="75" t="s">
        <v>221</v>
      </c>
      <c r="C14" s="75" t="s">
        <v>222</v>
      </c>
      <c r="D14" s="7">
        <v>2254497</v>
      </c>
      <c r="E14" s="75" t="s">
        <v>223</v>
      </c>
    </row>
    <row r="15" spans="1:5" ht="18" customHeight="1" x14ac:dyDescent="0.15">
      <c r="A15" s="74"/>
      <c r="B15" s="75" t="s">
        <v>224</v>
      </c>
      <c r="C15" s="75" t="s">
        <v>225</v>
      </c>
      <c r="D15" s="7">
        <v>2000000</v>
      </c>
      <c r="E15" s="75" t="s">
        <v>226</v>
      </c>
    </row>
    <row r="16" spans="1:5" ht="18" customHeight="1" x14ac:dyDescent="0.15">
      <c r="A16" s="74"/>
      <c r="B16" s="75" t="s">
        <v>227</v>
      </c>
      <c r="C16" s="75" t="s">
        <v>228</v>
      </c>
      <c r="D16" s="7">
        <v>715000</v>
      </c>
      <c r="E16" s="75" t="s">
        <v>229</v>
      </c>
    </row>
    <row r="17" spans="1:5" ht="18" customHeight="1" x14ac:dyDescent="0.15">
      <c r="A17" s="74"/>
      <c r="B17" s="75" t="s">
        <v>227</v>
      </c>
      <c r="C17" s="75" t="s">
        <v>219</v>
      </c>
      <c r="D17" s="7">
        <v>550000</v>
      </c>
      <c r="E17" s="75" t="s">
        <v>230</v>
      </c>
    </row>
    <row r="18" spans="1:5" ht="18" customHeight="1" x14ac:dyDescent="0.15">
      <c r="A18" s="74"/>
      <c r="B18" s="75" t="s">
        <v>227</v>
      </c>
      <c r="C18" s="75" t="s">
        <v>231</v>
      </c>
      <c r="D18" s="7">
        <v>396000</v>
      </c>
      <c r="E18" s="75" t="s">
        <v>232</v>
      </c>
    </row>
    <row r="19" spans="1:5" ht="18" customHeight="1" x14ac:dyDescent="0.15">
      <c r="A19" s="74"/>
      <c r="B19" s="75" t="s">
        <v>218</v>
      </c>
      <c r="C19" s="75" t="s">
        <v>233</v>
      </c>
      <c r="D19" s="7">
        <v>382000</v>
      </c>
      <c r="E19" s="75" t="s">
        <v>234</v>
      </c>
    </row>
    <row r="20" spans="1:5" ht="18" customHeight="1" x14ac:dyDescent="0.15">
      <c r="A20" s="74"/>
      <c r="B20" s="75" t="s">
        <v>218</v>
      </c>
      <c r="C20" s="75" t="s">
        <v>235</v>
      </c>
      <c r="D20" s="7">
        <v>301000</v>
      </c>
      <c r="E20" s="75" t="s">
        <v>236</v>
      </c>
    </row>
    <row r="21" spans="1:5" ht="18" customHeight="1" x14ac:dyDescent="0.15">
      <c r="A21" s="74"/>
      <c r="B21" s="75" t="s">
        <v>227</v>
      </c>
      <c r="C21" s="75" t="s">
        <v>228</v>
      </c>
      <c r="D21" s="7">
        <v>287000</v>
      </c>
      <c r="E21" s="75" t="s">
        <v>229</v>
      </c>
    </row>
    <row r="22" spans="1:5" ht="18" customHeight="1" x14ac:dyDescent="0.15">
      <c r="A22" s="74"/>
      <c r="B22" s="75" t="s">
        <v>227</v>
      </c>
      <c r="C22" s="75" t="s">
        <v>219</v>
      </c>
      <c r="D22" s="7">
        <v>286000</v>
      </c>
      <c r="E22" s="75" t="s">
        <v>230</v>
      </c>
    </row>
    <row r="23" spans="1:5" ht="18" customHeight="1" x14ac:dyDescent="0.15">
      <c r="A23" s="74"/>
      <c r="B23" s="75" t="s">
        <v>218</v>
      </c>
      <c r="C23" s="75" t="s">
        <v>237</v>
      </c>
      <c r="D23" s="7">
        <v>279000</v>
      </c>
      <c r="E23" s="75" t="s">
        <v>238</v>
      </c>
    </row>
    <row r="24" spans="1:5" ht="18" customHeight="1" x14ac:dyDescent="0.15">
      <c r="A24" s="74"/>
      <c r="B24" s="75" t="s">
        <v>239</v>
      </c>
      <c r="C24" s="75" t="s">
        <v>240</v>
      </c>
      <c r="D24" s="7">
        <v>233000</v>
      </c>
      <c r="E24" s="75" t="s">
        <v>239</v>
      </c>
    </row>
    <row r="25" spans="1:5" ht="18" customHeight="1" x14ac:dyDescent="0.15">
      <c r="A25" s="74"/>
      <c r="B25" s="75" t="s">
        <v>218</v>
      </c>
      <c r="C25" s="75" t="s">
        <v>241</v>
      </c>
      <c r="D25" s="7">
        <v>222000</v>
      </c>
      <c r="E25" s="75" t="s">
        <v>242</v>
      </c>
    </row>
    <row r="26" spans="1:5" ht="18" customHeight="1" x14ac:dyDescent="0.15">
      <c r="A26" s="74"/>
      <c r="B26" s="75" t="s">
        <v>218</v>
      </c>
      <c r="C26" s="75" t="s">
        <v>243</v>
      </c>
      <c r="D26" s="7">
        <v>220000</v>
      </c>
      <c r="E26" s="75" t="s">
        <v>244</v>
      </c>
    </row>
    <row r="27" spans="1:5" ht="18" customHeight="1" x14ac:dyDescent="0.15">
      <c r="A27" s="74"/>
      <c r="B27" s="75" t="s">
        <v>227</v>
      </c>
      <c r="C27" s="75" t="s">
        <v>245</v>
      </c>
      <c r="D27" s="7">
        <v>217000</v>
      </c>
      <c r="E27" s="75" t="s">
        <v>246</v>
      </c>
    </row>
    <row r="28" spans="1:5" ht="18" customHeight="1" x14ac:dyDescent="0.15">
      <c r="A28" s="74"/>
      <c r="B28" s="75" t="s">
        <v>227</v>
      </c>
      <c r="C28" s="75" t="s">
        <v>247</v>
      </c>
      <c r="D28" s="7">
        <v>204000</v>
      </c>
      <c r="E28" s="75" t="s">
        <v>248</v>
      </c>
    </row>
    <row r="29" spans="1:5" ht="18" customHeight="1" x14ac:dyDescent="0.15">
      <c r="A29" s="74"/>
      <c r="B29" s="75" t="s">
        <v>218</v>
      </c>
      <c r="C29" s="75" t="s">
        <v>243</v>
      </c>
      <c r="D29" s="7">
        <v>201000</v>
      </c>
      <c r="E29" s="75" t="s">
        <v>249</v>
      </c>
    </row>
    <row r="30" spans="1:5" ht="18" customHeight="1" x14ac:dyDescent="0.15">
      <c r="A30" s="74"/>
      <c r="B30" s="75" t="s">
        <v>227</v>
      </c>
      <c r="C30" s="75" t="s">
        <v>250</v>
      </c>
      <c r="D30" s="7">
        <v>120000</v>
      </c>
      <c r="E30" s="75" t="s">
        <v>251</v>
      </c>
    </row>
    <row r="31" spans="1:5" ht="18" customHeight="1" x14ac:dyDescent="0.15">
      <c r="A31" s="74"/>
      <c r="B31" s="75" t="s">
        <v>218</v>
      </c>
      <c r="C31" s="75" t="s">
        <v>233</v>
      </c>
      <c r="D31" s="7">
        <v>100000</v>
      </c>
      <c r="E31" s="75" t="s">
        <v>252</v>
      </c>
    </row>
    <row r="32" spans="1:5" ht="18" customHeight="1" x14ac:dyDescent="0.15">
      <c r="A32" s="74"/>
      <c r="B32" s="75" t="s">
        <v>227</v>
      </c>
      <c r="C32" s="75" t="s">
        <v>253</v>
      </c>
      <c r="D32" s="7">
        <v>90000</v>
      </c>
      <c r="E32" s="75" t="s">
        <v>254</v>
      </c>
    </row>
    <row r="33" spans="1:5" ht="18" customHeight="1" x14ac:dyDescent="0.15">
      <c r="A33" s="74"/>
      <c r="B33" s="75" t="s">
        <v>218</v>
      </c>
      <c r="C33" s="75" t="s">
        <v>255</v>
      </c>
      <c r="D33" s="7">
        <v>86000</v>
      </c>
      <c r="E33" s="75" t="s">
        <v>256</v>
      </c>
    </row>
    <row r="34" spans="1:5" ht="18" customHeight="1" x14ac:dyDescent="0.15">
      <c r="A34" s="74"/>
      <c r="B34" s="75" t="s">
        <v>218</v>
      </c>
      <c r="C34" s="75" t="s">
        <v>257</v>
      </c>
      <c r="D34" s="7">
        <v>81000</v>
      </c>
      <c r="E34" s="75" t="s">
        <v>258</v>
      </c>
    </row>
    <row r="35" spans="1:5" ht="18" customHeight="1" x14ac:dyDescent="0.15">
      <c r="A35" s="74"/>
      <c r="B35" s="75" t="s">
        <v>227</v>
      </c>
      <c r="C35" s="75" t="s">
        <v>259</v>
      </c>
      <c r="D35" s="7">
        <v>73000</v>
      </c>
      <c r="E35" s="75" t="s">
        <v>260</v>
      </c>
    </row>
    <row r="36" spans="1:5" ht="18" customHeight="1" x14ac:dyDescent="0.15">
      <c r="A36" s="74"/>
      <c r="B36" s="75" t="s">
        <v>227</v>
      </c>
      <c r="C36" s="75" t="s">
        <v>228</v>
      </c>
      <c r="D36" s="7">
        <v>48000</v>
      </c>
      <c r="E36" s="75" t="s">
        <v>229</v>
      </c>
    </row>
    <row r="37" spans="1:5" ht="18" customHeight="1" x14ac:dyDescent="0.15">
      <c r="A37" s="74"/>
      <c r="B37" s="75" t="s">
        <v>227</v>
      </c>
      <c r="C37" s="75" t="s">
        <v>259</v>
      </c>
      <c r="D37" s="7">
        <v>42000</v>
      </c>
      <c r="E37" s="75" t="s">
        <v>260</v>
      </c>
    </row>
    <row r="38" spans="1:5" ht="18" customHeight="1" x14ac:dyDescent="0.15">
      <c r="A38" s="74"/>
      <c r="B38" s="75" t="s">
        <v>218</v>
      </c>
      <c r="C38" s="75" t="s">
        <v>261</v>
      </c>
      <c r="D38" s="7">
        <v>29000</v>
      </c>
      <c r="E38" s="75" t="s">
        <v>262</v>
      </c>
    </row>
    <row r="39" spans="1:5" ht="18" customHeight="1" x14ac:dyDescent="0.15">
      <c r="A39" s="74"/>
      <c r="B39" s="75" t="s">
        <v>218</v>
      </c>
      <c r="C39" s="75" t="s">
        <v>261</v>
      </c>
      <c r="D39" s="7">
        <v>20000</v>
      </c>
      <c r="E39" s="75" t="s">
        <v>263</v>
      </c>
    </row>
    <row r="40" spans="1:5" ht="18" customHeight="1" x14ac:dyDescent="0.15">
      <c r="A40" s="76"/>
      <c r="B40" s="77" t="s">
        <v>264</v>
      </c>
      <c r="C40" s="78"/>
      <c r="D40" s="7">
        <v>1742321497</v>
      </c>
      <c r="E40" s="78"/>
    </row>
    <row r="41" spans="1:5" ht="18" customHeight="1" x14ac:dyDescent="0.15">
      <c r="A41" s="79" t="s">
        <v>265</v>
      </c>
      <c r="B41" s="72" t="s">
        <v>204</v>
      </c>
      <c r="C41" s="72"/>
      <c r="D41" s="80"/>
      <c r="E41" s="72"/>
    </row>
    <row r="42" spans="1:5" ht="18" customHeight="1" x14ac:dyDescent="0.15">
      <c r="A42" s="81"/>
      <c r="B42" s="75" t="s">
        <v>266</v>
      </c>
      <c r="C42" s="75" t="s">
        <v>267</v>
      </c>
      <c r="D42" s="7">
        <v>1151700000</v>
      </c>
      <c r="E42" s="75" t="s">
        <v>268</v>
      </c>
    </row>
    <row r="43" spans="1:5" ht="18" customHeight="1" x14ac:dyDescent="0.15">
      <c r="A43" s="81"/>
      <c r="B43" s="75" t="s">
        <v>269</v>
      </c>
      <c r="C43" s="75" t="s">
        <v>270</v>
      </c>
      <c r="D43" s="7">
        <v>934444000</v>
      </c>
      <c r="E43" s="75" t="s">
        <v>271</v>
      </c>
    </row>
    <row r="44" spans="1:5" ht="18" customHeight="1" x14ac:dyDescent="0.15">
      <c r="A44" s="81"/>
      <c r="B44" s="75" t="s">
        <v>272</v>
      </c>
      <c r="C44" s="75" t="s">
        <v>273</v>
      </c>
      <c r="D44" s="7">
        <v>26089567</v>
      </c>
      <c r="E44" s="75" t="s">
        <v>274</v>
      </c>
    </row>
    <row r="45" spans="1:5" ht="18" customHeight="1" x14ac:dyDescent="0.15">
      <c r="A45" s="81"/>
      <c r="B45" s="75" t="s">
        <v>272</v>
      </c>
      <c r="C45" s="75" t="s">
        <v>273</v>
      </c>
      <c r="D45" s="7">
        <v>790855393</v>
      </c>
      <c r="E45" s="75" t="s">
        <v>275</v>
      </c>
    </row>
    <row r="46" spans="1:5" ht="18" customHeight="1" x14ac:dyDescent="0.15">
      <c r="A46" s="81"/>
      <c r="B46" s="75" t="s">
        <v>276</v>
      </c>
      <c r="C46" s="75" t="s">
        <v>277</v>
      </c>
      <c r="D46" s="7">
        <v>526200000</v>
      </c>
      <c r="E46" s="75" t="s">
        <v>278</v>
      </c>
    </row>
    <row r="47" spans="1:5" ht="18" customHeight="1" x14ac:dyDescent="0.15">
      <c r="A47" s="81"/>
      <c r="B47" s="75" t="s">
        <v>279</v>
      </c>
      <c r="C47" s="75" t="s">
        <v>280</v>
      </c>
      <c r="D47" s="7">
        <v>154514349</v>
      </c>
      <c r="E47" s="75" t="s">
        <v>212</v>
      </c>
    </row>
    <row r="48" spans="1:5" ht="18" customHeight="1" x14ac:dyDescent="0.15">
      <c r="A48" s="81"/>
      <c r="B48" s="75" t="s">
        <v>279</v>
      </c>
      <c r="C48" s="75" t="s">
        <v>280</v>
      </c>
      <c r="D48" s="7">
        <v>13580000</v>
      </c>
      <c r="E48" s="75" t="s">
        <v>281</v>
      </c>
    </row>
    <row r="49" spans="1:5" ht="18" customHeight="1" x14ac:dyDescent="0.15">
      <c r="A49" s="81"/>
      <c r="B49" s="75" t="s">
        <v>279</v>
      </c>
      <c r="C49" s="75" t="s">
        <v>280</v>
      </c>
      <c r="D49" s="7">
        <v>1575000</v>
      </c>
      <c r="E49" s="75" t="s">
        <v>282</v>
      </c>
    </row>
    <row r="50" spans="1:5" ht="18" customHeight="1" x14ac:dyDescent="0.15">
      <c r="A50" s="81"/>
      <c r="B50" s="75" t="s">
        <v>279</v>
      </c>
      <c r="C50" s="75" t="s">
        <v>280</v>
      </c>
      <c r="D50" s="7">
        <v>1327000</v>
      </c>
      <c r="E50" s="75" t="s">
        <v>283</v>
      </c>
    </row>
    <row r="51" spans="1:5" ht="18" customHeight="1" x14ac:dyDescent="0.15">
      <c r="A51" s="81"/>
      <c r="B51" s="75" t="s">
        <v>272</v>
      </c>
      <c r="C51" s="75" t="s">
        <v>267</v>
      </c>
      <c r="D51" s="7">
        <v>71300000</v>
      </c>
      <c r="E51" s="75" t="s">
        <v>284</v>
      </c>
    </row>
    <row r="52" spans="1:5" ht="18" customHeight="1" x14ac:dyDescent="0.15">
      <c r="A52" s="81"/>
      <c r="B52" s="75" t="s">
        <v>272</v>
      </c>
      <c r="C52" s="75" t="s">
        <v>267</v>
      </c>
      <c r="D52" s="7">
        <v>12100000</v>
      </c>
      <c r="E52" s="75" t="s">
        <v>285</v>
      </c>
    </row>
    <row r="53" spans="1:5" ht="18" customHeight="1" x14ac:dyDescent="0.15">
      <c r="A53" s="81"/>
      <c r="B53" s="75" t="s">
        <v>286</v>
      </c>
      <c r="C53" s="75" t="s">
        <v>287</v>
      </c>
      <c r="D53" s="7">
        <v>76031477</v>
      </c>
      <c r="E53" s="75" t="s">
        <v>288</v>
      </c>
    </row>
    <row r="54" spans="1:5" ht="18" customHeight="1" x14ac:dyDescent="0.15">
      <c r="A54" s="81"/>
      <c r="B54" s="75" t="s">
        <v>269</v>
      </c>
      <c r="C54" s="75" t="s">
        <v>289</v>
      </c>
      <c r="D54" s="7">
        <v>52483339</v>
      </c>
      <c r="E54" s="75" t="s">
        <v>290</v>
      </c>
    </row>
    <row r="55" spans="1:5" ht="18" customHeight="1" x14ac:dyDescent="0.15">
      <c r="A55" s="81"/>
      <c r="B55" s="72" t="s">
        <v>291</v>
      </c>
      <c r="C55" s="72"/>
      <c r="D55" s="80"/>
      <c r="E55" s="72"/>
    </row>
    <row r="56" spans="1:5" ht="18" customHeight="1" x14ac:dyDescent="0.15">
      <c r="A56" s="81"/>
      <c r="B56" s="75" t="s">
        <v>292</v>
      </c>
      <c r="C56" s="75" t="s">
        <v>293</v>
      </c>
      <c r="D56" s="7">
        <v>1630757160</v>
      </c>
      <c r="E56" s="75" t="s">
        <v>294</v>
      </c>
    </row>
    <row r="57" spans="1:5" ht="18" customHeight="1" x14ac:dyDescent="0.15">
      <c r="A57" s="81"/>
      <c r="B57" s="72" t="s">
        <v>295</v>
      </c>
      <c r="C57" s="72"/>
      <c r="D57" s="80"/>
      <c r="E57" s="72"/>
    </row>
    <row r="58" spans="1:5" ht="18" customHeight="1" x14ac:dyDescent="0.15">
      <c r="A58" s="81"/>
      <c r="B58" s="75" t="s">
        <v>296</v>
      </c>
      <c r="C58" s="75" t="s">
        <v>297</v>
      </c>
      <c r="D58" s="7">
        <v>2131793979</v>
      </c>
      <c r="E58" s="75" t="s">
        <v>298</v>
      </c>
    </row>
    <row r="59" spans="1:5" ht="18" customHeight="1" x14ac:dyDescent="0.15">
      <c r="A59" s="81"/>
      <c r="B59" s="75" t="s">
        <v>296</v>
      </c>
      <c r="C59" s="75" t="s">
        <v>297</v>
      </c>
      <c r="D59" s="7">
        <v>770554213</v>
      </c>
      <c r="E59" s="75" t="s">
        <v>299</v>
      </c>
    </row>
    <row r="60" spans="1:5" ht="18" customHeight="1" x14ac:dyDescent="0.15">
      <c r="A60" s="81"/>
      <c r="B60" s="75" t="s">
        <v>296</v>
      </c>
      <c r="C60" s="75" t="s">
        <v>297</v>
      </c>
      <c r="D60" s="7">
        <v>237094681</v>
      </c>
      <c r="E60" s="75" t="s">
        <v>300</v>
      </c>
    </row>
    <row r="61" spans="1:5" ht="18" customHeight="1" x14ac:dyDescent="0.15">
      <c r="A61" s="81"/>
      <c r="B61" s="75" t="s">
        <v>296</v>
      </c>
      <c r="C61" s="75" t="s">
        <v>297</v>
      </c>
      <c r="D61" s="7">
        <v>138212969</v>
      </c>
      <c r="E61" s="75" t="s">
        <v>301</v>
      </c>
    </row>
    <row r="62" spans="1:5" ht="18" customHeight="1" x14ac:dyDescent="0.15">
      <c r="A62" s="81"/>
      <c r="B62" s="75" t="s">
        <v>296</v>
      </c>
      <c r="C62" s="75" t="s">
        <v>297</v>
      </c>
      <c r="D62" s="7">
        <v>26808879</v>
      </c>
      <c r="E62" s="75" t="s">
        <v>302</v>
      </c>
    </row>
    <row r="63" spans="1:5" ht="18" customHeight="1" x14ac:dyDescent="0.15">
      <c r="A63" s="81"/>
      <c r="B63" s="75" t="s">
        <v>296</v>
      </c>
      <c r="C63" s="75" t="s">
        <v>297</v>
      </c>
      <c r="D63" s="7">
        <v>5810045</v>
      </c>
      <c r="E63" s="75" t="s">
        <v>303</v>
      </c>
    </row>
    <row r="64" spans="1:5" ht="18" customHeight="1" x14ac:dyDescent="0.15">
      <c r="A64" s="81"/>
      <c r="B64" s="72" t="s">
        <v>304</v>
      </c>
      <c r="C64" s="72"/>
      <c r="D64" s="80"/>
      <c r="E64" s="72"/>
    </row>
    <row r="65" spans="1:5" ht="18" customHeight="1" x14ac:dyDescent="0.15">
      <c r="A65" s="81"/>
      <c r="B65" s="75" t="s">
        <v>305</v>
      </c>
      <c r="C65" s="75" t="s">
        <v>273</v>
      </c>
      <c r="D65" s="7">
        <v>671170916</v>
      </c>
      <c r="E65" s="75" t="s">
        <v>306</v>
      </c>
    </row>
    <row r="66" spans="1:5" ht="18" customHeight="1" x14ac:dyDescent="0.15">
      <c r="A66" s="81"/>
      <c r="B66" s="75" t="s">
        <v>305</v>
      </c>
      <c r="C66" s="75" t="s">
        <v>273</v>
      </c>
      <c r="D66" s="7">
        <v>513244398</v>
      </c>
      <c r="E66" s="75" t="s">
        <v>307</v>
      </c>
    </row>
    <row r="67" spans="1:5" ht="18" customHeight="1" x14ac:dyDescent="0.15">
      <c r="A67" s="81"/>
      <c r="B67" s="75" t="s">
        <v>305</v>
      </c>
      <c r="C67" s="75" t="s">
        <v>273</v>
      </c>
      <c r="D67" s="7">
        <v>190662354</v>
      </c>
      <c r="E67" s="75" t="s">
        <v>308</v>
      </c>
    </row>
    <row r="68" spans="1:5" ht="18" customHeight="1" x14ac:dyDescent="0.15">
      <c r="A68" s="81"/>
      <c r="B68" s="75" t="s">
        <v>309</v>
      </c>
      <c r="C68" s="75"/>
      <c r="D68" s="7">
        <v>8710847120</v>
      </c>
      <c r="E68" s="75"/>
    </row>
    <row r="69" spans="1:5" ht="18" customHeight="1" x14ac:dyDescent="0.15">
      <c r="A69" s="82"/>
      <c r="B69" s="77" t="s">
        <v>264</v>
      </c>
      <c r="C69" s="78"/>
      <c r="D69" s="7">
        <v>18839156839</v>
      </c>
      <c r="E69" s="78"/>
    </row>
    <row r="70" spans="1:5" ht="18" customHeight="1" x14ac:dyDescent="0.15">
      <c r="A70" s="77" t="s">
        <v>20</v>
      </c>
      <c r="B70" s="78"/>
      <c r="C70" s="78"/>
      <c r="D70" s="7">
        <v>20581478336</v>
      </c>
      <c r="E70" s="78"/>
    </row>
    <row r="71" spans="1:5" ht="13.5" customHeight="1" x14ac:dyDescent="0.15"/>
  </sheetData>
  <mergeCells count="2">
    <mergeCell ref="A6:A40"/>
    <mergeCell ref="A41:A69"/>
  </mergeCells>
  <phoneticPr fontId="4"/>
  <printOptions horizontalCentered="1"/>
  <pageMargins left="0.39370078740157483" right="0.39370078740157483" top="0.59055118110236227" bottom="0.59055118110236227" header="0.19685039370078741" footer="0.19685039370078741"/>
  <pageSetup paperSize="8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51B95-8D60-4691-B2C3-CB88523B124D}">
  <sheetPr>
    <pageSetUpPr fitToPage="1"/>
  </sheetPr>
  <dimension ref="A1:E133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10" customWidth="1"/>
    <col min="2" max="3" width="24.875" style="10" customWidth="1"/>
    <col min="4" max="4" width="13.875" style="10" bestFit="1" customWidth="1"/>
    <col min="5" max="5" width="24.875" style="10" customWidth="1"/>
    <col min="6" max="6" width="10" style="10" bestFit="1" customWidth="1"/>
    <col min="7" max="7" width="10.75" style="10" bestFit="1" customWidth="1"/>
    <col min="8" max="16384" width="8.875" style="10"/>
  </cols>
  <sheetData>
    <row r="1" spans="1:5" ht="21" x14ac:dyDescent="0.2">
      <c r="A1" s="9" t="s">
        <v>310</v>
      </c>
    </row>
    <row r="2" spans="1:5" ht="13.5" x14ac:dyDescent="0.15">
      <c r="A2" s="11" t="s">
        <v>39</v>
      </c>
    </row>
    <row r="3" spans="1:5" ht="13.5" x14ac:dyDescent="0.15">
      <c r="A3" s="11" t="s">
        <v>40</v>
      </c>
    </row>
    <row r="4" spans="1:5" ht="13.5" x14ac:dyDescent="0.15">
      <c r="A4" s="10" t="s">
        <v>148</v>
      </c>
      <c r="E4" s="13" t="s">
        <v>43</v>
      </c>
    </row>
    <row r="5" spans="1:5" ht="22.5" customHeight="1" x14ac:dyDescent="0.15">
      <c r="A5" s="14" t="s">
        <v>311</v>
      </c>
      <c r="B5" s="14" t="s">
        <v>1</v>
      </c>
      <c r="C5" s="83" t="s">
        <v>312</v>
      </c>
      <c r="D5" s="84"/>
      <c r="E5" s="14" t="s">
        <v>201</v>
      </c>
    </row>
    <row r="6" spans="1:5" ht="18" customHeight="1" x14ac:dyDescent="0.15">
      <c r="A6" s="85" t="s">
        <v>313</v>
      </c>
      <c r="B6" s="85" t="s">
        <v>314</v>
      </c>
      <c r="C6" s="86" t="s">
        <v>315</v>
      </c>
      <c r="D6" s="87"/>
      <c r="E6" s="88">
        <v>9471030160</v>
      </c>
    </row>
    <row r="7" spans="1:5" ht="18" customHeight="1" x14ac:dyDescent="0.15">
      <c r="A7" s="85"/>
      <c r="B7" s="85"/>
      <c r="C7" s="86" t="s">
        <v>316</v>
      </c>
      <c r="D7" s="87"/>
      <c r="E7" s="88">
        <v>136128000</v>
      </c>
    </row>
    <row r="8" spans="1:5" ht="18" customHeight="1" x14ac:dyDescent="0.15">
      <c r="A8" s="85"/>
      <c r="B8" s="85"/>
      <c r="C8" s="86" t="s">
        <v>317</v>
      </c>
      <c r="D8" s="87"/>
      <c r="E8" s="88">
        <v>12639000</v>
      </c>
    </row>
    <row r="9" spans="1:5" ht="18" customHeight="1" x14ac:dyDescent="0.15">
      <c r="A9" s="85"/>
      <c r="B9" s="85"/>
      <c r="C9" s="86" t="s">
        <v>318</v>
      </c>
      <c r="D9" s="87"/>
      <c r="E9" s="88">
        <v>99967000</v>
      </c>
    </row>
    <row r="10" spans="1:5" ht="18" customHeight="1" x14ac:dyDescent="0.15">
      <c r="A10" s="85"/>
      <c r="B10" s="85"/>
      <c r="C10" s="86" t="s">
        <v>319</v>
      </c>
      <c r="D10" s="87"/>
      <c r="E10" s="88">
        <v>112411000</v>
      </c>
    </row>
    <row r="11" spans="1:5" ht="18" customHeight="1" x14ac:dyDescent="0.15">
      <c r="A11" s="85"/>
      <c r="B11" s="85"/>
      <c r="C11" s="86" t="s">
        <v>320</v>
      </c>
      <c r="D11" s="87"/>
      <c r="E11" s="88">
        <v>60148000</v>
      </c>
    </row>
    <row r="12" spans="1:5" ht="18" customHeight="1" x14ac:dyDescent="0.15">
      <c r="A12" s="85"/>
      <c r="B12" s="85"/>
      <c r="C12" s="86" t="s">
        <v>321</v>
      </c>
      <c r="D12" s="87"/>
      <c r="E12" s="88">
        <v>1573995000</v>
      </c>
    </row>
    <row r="13" spans="1:5" ht="18" customHeight="1" x14ac:dyDescent="0.15">
      <c r="A13" s="85"/>
      <c r="B13" s="85"/>
      <c r="C13" s="86" t="s">
        <v>322</v>
      </c>
      <c r="D13" s="87"/>
      <c r="E13" s="88">
        <v>73187004</v>
      </c>
    </row>
    <row r="14" spans="1:5" ht="18" customHeight="1" x14ac:dyDescent="0.15">
      <c r="A14" s="85"/>
      <c r="B14" s="85"/>
      <c r="C14" s="86" t="s">
        <v>323</v>
      </c>
      <c r="D14" s="87"/>
      <c r="E14" s="88">
        <v>26755000</v>
      </c>
    </row>
    <row r="15" spans="1:5" ht="18" customHeight="1" x14ac:dyDescent="0.15">
      <c r="A15" s="85"/>
      <c r="B15" s="85"/>
      <c r="C15" s="86" t="s">
        <v>324</v>
      </c>
      <c r="D15" s="87"/>
      <c r="E15" s="88">
        <v>213752000</v>
      </c>
    </row>
    <row r="16" spans="1:5" ht="18" customHeight="1" x14ac:dyDescent="0.15">
      <c r="A16" s="85"/>
      <c r="B16" s="85"/>
      <c r="C16" s="86" t="s">
        <v>325</v>
      </c>
      <c r="D16" s="87"/>
      <c r="E16" s="88">
        <v>4587290000</v>
      </c>
    </row>
    <row r="17" spans="1:5" ht="18" customHeight="1" x14ac:dyDescent="0.15">
      <c r="A17" s="85"/>
      <c r="B17" s="85"/>
      <c r="C17" s="86" t="s">
        <v>326</v>
      </c>
      <c r="D17" s="87"/>
      <c r="E17" s="88">
        <v>11405000</v>
      </c>
    </row>
    <row r="18" spans="1:5" ht="18" customHeight="1" x14ac:dyDescent="0.15">
      <c r="A18" s="85"/>
      <c r="B18" s="85"/>
      <c r="C18" s="86" t="s">
        <v>327</v>
      </c>
      <c r="D18" s="87"/>
      <c r="E18" s="88">
        <v>50005106</v>
      </c>
    </row>
    <row r="19" spans="1:5" ht="18" customHeight="1" x14ac:dyDescent="0.15">
      <c r="A19" s="85"/>
      <c r="B19" s="85"/>
      <c r="C19" s="86" t="s">
        <v>328</v>
      </c>
      <c r="D19" s="87"/>
      <c r="E19" s="89">
        <v>8178507</v>
      </c>
    </row>
    <row r="20" spans="1:5" ht="18" customHeight="1" x14ac:dyDescent="0.15">
      <c r="A20" s="85"/>
      <c r="B20" s="85"/>
      <c r="C20" s="86" t="s">
        <v>329</v>
      </c>
      <c r="D20" s="87"/>
      <c r="E20" s="88">
        <v>633110</v>
      </c>
    </row>
    <row r="21" spans="1:5" ht="18" customHeight="1" x14ac:dyDescent="0.15">
      <c r="A21" s="85"/>
      <c r="B21" s="85"/>
      <c r="C21" s="90" t="s">
        <v>109</v>
      </c>
      <c r="D21" s="91"/>
      <c r="E21" s="92">
        <v>16437523887</v>
      </c>
    </row>
    <row r="22" spans="1:5" ht="18" customHeight="1" x14ac:dyDescent="0.15">
      <c r="A22" s="85"/>
      <c r="B22" s="85" t="s">
        <v>330</v>
      </c>
      <c r="C22" s="93" t="s">
        <v>331</v>
      </c>
      <c r="D22" s="16" t="s">
        <v>332</v>
      </c>
      <c r="E22" s="94">
        <v>285576581</v>
      </c>
    </row>
    <row r="23" spans="1:5" ht="18" customHeight="1" x14ac:dyDescent="0.15">
      <c r="A23" s="85"/>
      <c r="B23" s="85"/>
      <c r="C23" s="85"/>
      <c r="D23" s="16" t="s">
        <v>333</v>
      </c>
      <c r="E23" s="94">
        <v>3051090</v>
      </c>
    </row>
    <row r="24" spans="1:5" ht="18" customHeight="1" x14ac:dyDescent="0.15">
      <c r="A24" s="85"/>
      <c r="B24" s="85"/>
      <c r="C24" s="85"/>
      <c r="D24" s="95" t="s">
        <v>264</v>
      </c>
      <c r="E24" s="92">
        <v>288627671</v>
      </c>
    </row>
    <row r="25" spans="1:5" ht="18" customHeight="1" x14ac:dyDescent="0.15">
      <c r="A25" s="85"/>
      <c r="B25" s="85"/>
      <c r="C25" s="93" t="s">
        <v>334</v>
      </c>
      <c r="D25" s="16" t="s">
        <v>332</v>
      </c>
      <c r="E25" s="94">
        <v>8101076436</v>
      </c>
    </row>
    <row r="26" spans="1:5" ht="18" customHeight="1" x14ac:dyDescent="0.15">
      <c r="A26" s="85"/>
      <c r="B26" s="85"/>
      <c r="C26" s="85"/>
      <c r="D26" s="16" t="s">
        <v>333</v>
      </c>
      <c r="E26" s="94">
        <v>2091705958</v>
      </c>
    </row>
    <row r="27" spans="1:5" ht="18" customHeight="1" x14ac:dyDescent="0.15">
      <c r="A27" s="85"/>
      <c r="B27" s="85"/>
      <c r="C27" s="85"/>
      <c r="D27" s="95" t="s">
        <v>264</v>
      </c>
      <c r="E27" s="92">
        <v>10192782394</v>
      </c>
    </row>
    <row r="28" spans="1:5" ht="18" customHeight="1" x14ac:dyDescent="0.15">
      <c r="A28" s="96"/>
      <c r="B28" s="96"/>
      <c r="C28" s="90" t="s">
        <v>109</v>
      </c>
      <c r="D28" s="91"/>
      <c r="E28" s="92">
        <v>10481410065</v>
      </c>
    </row>
    <row r="29" spans="1:5" ht="18" customHeight="1" x14ac:dyDescent="0.15">
      <c r="A29" s="96"/>
      <c r="B29" s="97" t="s">
        <v>20</v>
      </c>
      <c r="C29" s="98"/>
      <c r="D29" s="99"/>
      <c r="E29" s="92">
        <v>26918933952</v>
      </c>
    </row>
    <row r="30" spans="1:5" ht="18" customHeight="1" x14ac:dyDescent="0.15">
      <c r="A30" s="85" t="s">
        <v>335</v>
      </c>
      <c r="B30" s="85" t="s">
        <v>314</v>
      </c>
      <c r="C30" s="86" t="s">
        <v>336</v>
      </c>
      <c r="D30" s="87"/>
      <c r="E30" s="88">
        <v>257104227</v>
      </c>
    </row>
    <row r="31" spans="1:5" ht="18" customHeight="1" x14ac:dyDescent="0.15">
      <c r="A31" s="85"/>
      <c r="B31" s="85"/>
      <c r="C31" s="90" t="s">
        <v>109</v>
      </c>
      <c r="D31" s="91"/>
      <c r="E31" s="92">
        <v>257104227</v>
      </c>
    </row>
    <row r="32" spans="1:5" ht="18" customHeight="1" x14ac:dyDescent="0.15">
      <c r="A32" s="85"/>
      <c r="B32" s="85" t="s">
        <v>330</v>
      </c>
      <c r="C32" s="93" t="s">
        <v>331</v>
      </c>
      <c r="D32" s="16" t="s">
        <v>332</v>
      </c>
      <c r="E32" s="94">
        <v>0</v>
      </c>
    </row>
    <row r="33" spans="1:5" ht="18" customHeight="1" x14ac:dyDescent="0.15">
      <c r="A33" s="85"/>
      <c r="B33" s="85"/>
      <c r="C33" s="85"/>
      <c r="D33" s="16" t="s">
        <v>333</v>
      </c>
      <c r="E33" s="94">
        <v>0</v>
      </c>
    </row>
    <row r="34" spans="1:5" ht="18" customHeight="1" x14ac:dyDescent="0.15">
      <c r="A34" s="85"/>
      <c r="B34" s="85"/>
      <c r="C34" s="85"/>
      <c r="D34" s="95" t="s">
        <v>264</v>
      </c>
      <c r="E34" s="92">
        <v>0</v>
      </c>
    </row>
    <row r="35" spans="1:5" ht="18" customHeight="1" x14ac:dyDescent="0.15">
      <c r="A35" s="85"/>
      <c r="B35" s="85"/>
      <c r="C35" s="93" t="s">
        <v>334</v>
      </c>
      <c r="D35" s="16" t="s">
        <v>332</v>
      </c>
      <c r="E35" s="94">
        <v>0</v>
      </c>
    </row>
    <row r="36" spans="1:5" ht="18" customHeight="1" x14ac:dyDescent="0.15">
      <c r="A36" s="85"/>
      <c r="B36" s="85"/>
      <c r="C36" s="85"/>
      <c r="D36" s="16" t="s">
        <v>333</v>
      </c>
      <c r="E36" s="94">
        <v>0</v>
      </c>
    </row>
    <row r="37" spans="1:5" ht="18" customHeight="1" x14ac:dyDescent="0.15">
      <c r="A37" s="85"/>
      <c r="B37" s="85"/>
      <c r="C37" s="85"/>
      <c r="D37" s="95" t="s">
        <v>264</v>
      </c>
      <c r="E37" s="92">
        <v>0</v>
      </c>
    </row>
    <row r="38" spans="1:5" ht="18" customHeight="1" x14ac:dyDescent="0.15">
      <c r="A38" s="96"/>
      <c r="B38" s="96"/>
      <c r="C38" s="90" t="s">
        <v>109</v>
      </c>
      <c r="D38" s="91"/>
      <c r="E38" s="92">
        <v>0</v>
      </c>
    </row>
    <row r="39" spans="1:5" ht="18" customHeight="1" x14ac:dyDescent="0.15">
      <c r="A39" s="96"/>
      <c r="B39" s="97" t="s">
        <v>20</v>
      </c>
      <c r="C39" s="98"/>
      <c r="D39" s="99"/>
      <c r="E39" s="92">
        <v>257104227</v>
      </c>
    </row>
    <row r="40" spans="1:5" ht="18" customHeight="1" x14ac:dyDescent="0.15">
      <c r="A40" s="85" t="s">
        <v>337</v>
      </c>
      <c r="B40" s="85" t="s">
        <v>314</v>
      </c>
      <c r="C40" s="86" t="s">
        <v>336</v>
      </c>
      <c r="D40" s="87"/>
      <c r="E40" s="88">
        <v>-257104227</v>
      </c>
    </row>
    <row r="41" spans="1:5" ht="18" customHeight="1" x14ac:dyDescent="0.15">
      <c r="A41" s="85"/>
      <c r="B41" s="85"/>
      <c r="C41" s="90" t="s">
        <v>109</v>
      </c>
      <c r="D41" s="91"/>
      <c r="E41" s="92">
        <v>-257104227</v>
      </c>
    </row>
    <row r="42" spans="1:5" ht="18" customHeight="1" x14ac:dyDescent="0.15">
      <c r="A42" s="85"/>
      <c r="B42" s="85" t="s">
        <v>330</v>
      </c>
      <c r="C42" s="93" t="s">
        <v>331</v>
      </c>
      <c r="D42" s="16" t="s">
        <v>332</v>
      </c>
      <c r="E42" s="94">
        <v>0</v>
      </c>
    </row>
    <row r="43" spans="1:5" ht="18" customHeight="1" x14ac:dyDescent="0.15">
      <c r="A43" s="85"/>
      <c r="B43" s="85"/>
      <c r="C43" s="85"/>
      <c r="D43" s="16" t="s">
        <v>333</v>
      </c>
      <c r="E43" s="94">
        <v>0</v>
      </c>
    </row>
    <row r="44" spans="1:5" ht="18" customHeight="1" x14ac:dyDescent="0.15">
      <c r="A44" s="85"/>
      <c r="B44" s="85"/>
      <c r="C44" s="85"/>
      <c r="D44" s="95" t="s">
        <v>264</v>
      </c>
      <c r="E44" s="92">
        <v>0</v>
      </c>
    </row>
    <row r="45" spans="1:5" ht="18" customHeight="1" x14ac:dyDescent="0.15">
      <c r="A45" s="85"/>
      <c r="B45" s="85"/>
      <c r="C45" s="93" t="s">
        <v>334</v>
      </c>
      <c r="D45" s="16" t="s">
        <v>332</v>
      </c>
      <c r="E45" s="94">
        <v>0</v>
      </c>
    </row>
    <row r="46" spans="1:5" ht="18" customHeight="1" x14ac:dyDescent="0.15">
      <c r="A46" s="85"/>
      <c r="B46" s="85"/>
      <c r="C46" s="85"/>
      <c r="D46" s="16" t="s">
        <v>333</v>
      </c>
      <c r="E46" s="94">
        <v>0</v>
      </c>
    </row>
    <row r="47" spans="1:5" ht="18" customHeight="1" x14ac:dyDescent="0.15">
      <c r="A47" s="85"/>
      <c r="B47" s="85"/>
      <c r="C47" s="85"/>
      <c r="D47" s="95" t="s">
        <v>264</v>
      </c>
      <c r="E47" s="92">
        <v>0</v>
      </c>
    </row>
    <row r="48" spans="1:5" ht="18" customHeight="1" x14ac:dyDescent="0.15">
      <c r="A48" s="96"/>
      <c r="B48" s="96"/>
      <c r="C48" s="90" t="s">
        <v>109</v>
      </c>
      <c r="D48" s="91"/>
      <c r="E48" s="92">
        <v>0</v>
      </c>
    </row>
    <row r="49" spans="1:5" ht="18" customHeight="1" x14ac:dyDescent="0.15">
      <c r="A49" s="96"/>
      <c r="B49" s="97" t="s">
        <v>20</v>
      </c>
      <c r="C49" s="98"/>
      <c r="D49" s="99"/>
      <c r="E49" s="92">
        <v>-257104227</v>
      </c>
    </row>
    <row r="50" spans="1:5" ht="18" customHeight="1" x14ac:dyDescent="0.15">
      <c r="A50" s="85" t="s">
        <v>338</v>
      </c>
      <c r="B50" s="85" t="s">
        <v>314</v>
      </c>
      <c r="C50" s="86"/>
      <c r="D50" s="87"/>
      <c r="E50" s="88">
        <v>16437523887</v>
      </c>
    </row>
    <row r="51" spans="1:5" ht="18" customHeight="1" x14ac:dyDescent="0.15">
      <c r="A51" s="85"/>
      <c r="B51" s="85"/>
      <c r="C51" s="90" t="s">
        <v>109</v>
      </c>
      <c r="D51" s="91"/>
      <c r="E51" s="92">
        <v>16437523887</v>
      </c>
    </row>
    <row r="52" spans="1:5" ht="18" customHeight="1" x14ac:dyDescent="0.15">
      <c r="A52" s="85"/>
      <c r="B52" s="85" t="s">
        <v>330</v>
      </c>
      <c r="C52" s="93" t="s">
        <v>331</v>
      </c>
      <c r="D52" s="16" t="s">
        <v>332</v>
      </c>
      <c r="E52" s="94">
        <v>285576581</v>
      </c>
    </row>
    <row r="53" spans="1:5" ht="18" customHeight="1" x14ac:dyDescent="0.15">
      <c r="A53" s="85"/>
      <c r="B53" s="85"/>
      <c r="C53" s="85"/>
      <c r="D53" s="16" t="s">
        <v>333</v>
      </c>
      <c r="E53" s="94">
        <v>3051090</v>
      </c>
    </row>
    <row r="54" spans="1:5" ht="18" customHeight="1" x14ac:dyDescent="0.15">
      <c r="A54" s="85"/>
      <c r="B54" s="85"/>
      <c r="C54" s="85"/>
      <c r="D54" s="95" t="s">
        <v>264</v>
      </c>
      <c r="E54" s="92">
        <v>288627671</v>
      </c>
    </row>
    <row r="55" spans="1:5" ht="18" customHeight="1" x14ac:dyDescent="0.15">
      <c r="A55" s="85"/>
      <c r="B55" s="85"/>
      <c r="C55" s="93" t="s">
        <v>334</v>
      </c>
      <c r="D55" s="16" t="s">
        <v>332</v>
      </c>
      <c r="E55" s="94">
        <v>8101076436</v>
      </c>
    </row>
    <row r="56" spans="1:5" ht="18" customHeight="1" x14ac:dyDescent="0.15">
      <c r="A56" s="85"/>
      <c r="B56" s="85"/>
      <c r="C56" s="85"/>
      <c r="D56" s="16" t="s">
        <v>333</v>
      </c>
      <c r="E56" s="94">
        <v>2091705958</v>
      </c>
    </row>
    <row r="57" spans="1:5" ht="18" customHeight="1" x14ac:dyDescent="0.15">
      <c r="A57" s="85"/>
      <c r="B57" s="85"/>
      <c r="C57" s="85"/>
      <c r="D57" s="95" t="s">
        <v>264</v>
      </c>
      <c r="E57" s="92">
        <v>10192782394</v>
      </c>
    </row>
    <row r="58" spans="1:5" ht="18" customHeight="1" x14ac:dyDescent="0.15">
      <c r="A58" s="96"/>
      <c r="B58" s="96"/>
      <c r="C58" s="90" t="s">
        <v>109</v>
      </c>
      <c r="D58" s="91"/>
      <c r="E58" s="92">
        <v>10481410065</v>
      </c>
    </row>
    <row r="59" spans="1:5" ht="18" customHeight="1" x14ac:dyDescent="0.15">
      <c r="A59" s="96"/>
      <c r="B59" s="97" t="s">
        <v>20</v>
      </c>
      <c r="C59" s="98"/>
      <c r="D59" s="99"/>
      <c r="E59" s="92">
        <v>26918933952</v>
      </c>
    </row>
    <row r="60" spans="1:5" ht="18" customHeight="1" x14ac:dyDescent="0.15">
      <c r="A60" s="85" t="s">
        <v>339</v>
      </c>
      <c r="B60" s="85" t="s">
        <v>314</v>
      </c>
      <c r="C60" s="86" t="s">
        <v>340</v>
      </c>
      <c r="D60" s="87"/>
      <c r="E60" s="88">
        <v>1546685007</v>
      </c>
    </row>
    <row r="61" spans="1:5" ht="18" customHeight="1" x14ac:dyDescent="0.15">
      <c r="A61" s="85"/>
      <c r="B61" s="85"/>
      <c r="C61" s="86" t="s">
        <v>336</v>
      </c>
      <c r="D61" s="87"/>
      <c r="E61" s="88">
        <v>728345463</v>
      </c>
    </row>
    <row r="62" spans="1:5" ht="18" customHeight="1" x14ac:dyDescent="0.15">
      <c r="A62" s="85"/>
      <c r="B62" s="85"/>
      <c r="C62" s="90" t="s">
        <v>109</v>
      </c>
      <c r="D62" s="91"/>
      <c r="E62" s="92">
        <v>2275030470</v>
      </c>
    </row>
    <row r="63" spans="1:5" ht="18" customHeight="1" x14ac:dyDescent="0.15">
      <c r="A63" s="85"/>
      <c r="B63" s="85" t="s">
        <v>330</v>
      </c>
      <c r="C63" s="93" t="s">
        <v>331</v>
      </c>
      <c r="D63" s="16" t="s">
        <v>332</v>
      </c>
      <c r="E63" s="94">
        <v>0</v>
      </c>
    </row>
    <row r="64" spans="1:5" ht="18" customHeight="1" x14ac:dyDescent="0.15">
      <c r="A64" s="85"/>
      <c r="B64" s="85"/>
      <c r="C64" s="85"/>
      <c r="D64" s="16" t="s">
        <v>333</v>
      </c>
      <c r="E64" s="94">
        <v>0</v>
      </c>
    </row>
    <row r="65" spans="1:5" ht="18" customHeight="1" x14ac:dyDescent="0.15">
      <c r="A65" s="85"/>
      <c r="B65" s="85"/>
      <c r="C65" s="85"/>
      <c r="D65" s="95" t="s">
        <v>264</v>
      </c>
      <c r="E65" s="92">
        <v>0</v>
      </c>
    </row>
    <row r="66" spans="1:5" ht="18" customHeight="1" x14ac:dyDescent="0.15">
      <c r="A66" s="85"/>
      <c r="B66" s="85"/>
      <c r="C66" s="93" t="s">
        <v>334</v>
      </c>
      <c r="D66" s="16" t="s">
        <v>332</v>
      </c>
      <c r="E66" s="94">
        <v>5220191108</v>
      </c>
    </row>
    <row r="67" spans="1:5" ht="18" customHeight="1" x14ac:dyDescent="0.15">
      <c r="A67" s="85"/>
      <c r="B67" s="85"/>
      <c r="C67" s="85"/>
      <c r="D67" s="16" t="s">
        <v>333</v>
      </c>
      <c r="E67" s="94">
        <v>19619000</v>
      </c>
    </row>
    <row r="68" spans="1:5" ht="18" customHeight="1" x14ac:dyDescent="0.15">
      <c r="A68" s="85"/>
      <c r="B68" s="85"/>
      <c r="C68" s="85"/>
      <c r="D68" s="95" t="s">
        <v>264</v>
      </c>
      <c r="E68" s="92">
        <v>5239810108</v>
      </c>
    </row>
    <row r="69" spans="1:5" ht="18" customHeight="1" x14ac:dyDescent="0.15">
      <c r="A69" s="96"/>
      <c r="B69" s="96"/>
      <c r="C69" s="90" t="s">
        <v>109</v>
      </c>
      <c r="D69" s="91"/>
      <c r="E69" s="92">
        <v>5239810108</v>
      </c>
    </row>
    <row r="70" spans="1:5" ht="18" customHeight="1" x14ac:dyDescent="0.15">
      <c r="A70" s="96"/>
      <c r="B70" s="97" t="s">
        <v>20</v>
      </c>
      <c r="C70" s="98"/>
      <c r="D70" s="99"/>
      <c r="E70" s="92">
        <v>7514840578</v>
      </c>
    </row>
    <row r="71" spans="1:5" ht="18" customHeight="1" x14ac:dyDescent="0.15">
      <c r="A71" s="85" t="s">
        <v>341</v>
      </c>
      <c r="B71" s="85" t="s">
        <v>314</v>
      </c>
      <c r="C71" s="86" t="s">
        <v>342</v>
      </c>
      <c r="D71" s="87"/>
      <c r="E71" s="88">
        <v>1399859420</v>
      </c>
    </row>
    <row r="72" spans="1:5" ht="18" customHeight="1" x14ac:dyDescent="0.15">
      <c r="A72" s="85"/>
      <c r="B72" s="85"/>
      <c r="C72" s="86" t="s">
        <v>343</v>
      </c>
      <c r="D72" s="87"/>
      <c r="E72" s="88">
        <v>1536665000</v>
      </c>
    </row>
    <row r="73" spans="1:5" ht="18" customHeight="1" x14ac:dyDescent="0.15">
      <c r="A73" s="85"/>
      <c r="B73" s="85"/>
      <c r="C73" s="86" t="s">
        <v>344</v>
      </c>
      <c r="D73" s="87"/>
      <c r="E73" s="88">
        <v>924984582</v>
      </c>
    </row>
    <row r="74" spans="1:5" ht="18" customHeight="1" x14ac:dyDescent="0.15">
      <c r="A74" s="85"/>
      <c r="B74" s="85"/>
      <c r="C74" s="90" t="s">
        <v>109</v>
      </c>
      <c r="D74" s="91"/>
      <c r="E74" s="92">
        <v>3861509002</v>
      </c>
    </row>
    <row r="75" spans="1:5" ht="18" customHeight="1" x14ac:dyDescent="0.15">
      <c r="A75" s="85"/>
      <c r="B75" s="85" t="s">
        <v>330</v>
      </c>
      <c r="C75" s="93" t="s">
        <v>331</v>
      </c>
      <c r="D75" s="16" t="s">
        <v>332</v>
      </c>
      <c r="E75" s="94">
        <v>0</v>
      </c>
    </row>
    <row r="76" spans="1:5" ht="18" customHeight="1" x14ac:dyDescent="0.15">
      <c r="A76" s="85"/>
      <c r="B76" s="85"/>
      <c r="C76" s="85"/>
      <c r="D76" s="16" t="s">
        <v>333</v>
      </c>
      <c r="E76" s="94">
        <v>0</v>
      </c>
    </row>
    <row r="77" spans="1:5" ht="18" customHeight="1" x14ac:dyDescent="0.15">
      <c r="A77" s="85"/>
      <c r="B77" s="85"/>
      <c r="C77" s="85"/>
      <c r="D77" s="95" t="s">
        <v>264</v>
      </c>
      <c r="E77" s="92">
        <v>0</v>
      </c>
    </row>
    <row r="78" spans="1:5" ht="18" customHeight="1" x14ac:dyDescent="0.15">
      <c r="A78" s="85"/>
      <c r="B78" s="85"/>
      <c r="C78" s="93" t="s">
        <v>334</v>
      </c>
      <c r="D78" s="16" t="s">
        <v>332</v>
      </c>
      <c r="E78" s="94">
        <v>1265458108</v>
      </c>
    </row>
    <row r="79" spans="1:5" ht="18" customHeight="1" x14ac:dyDescent="0.15">
      <c r="A79" s="85"/>
      <c r="B79" s="85"/>
      <c r="C79" s="85"/>
      <c r="D79" s="16" t="s">
        <v>333</v>
      </c>
      <c r="E79" s="94">
        <v>826638100</v>
      </c>
    </row>
    <row r="80" spans="1:5" ht="18" customHeight="1" x14ac:dyDescent="0.15">
      <c r="A80" s="85"/>
      <c r="B80" s="85"/>
      <c r="C80" s="85"/>
      <c r="D80" s="95" t="s">
        <v>264</v>
      </c>
      <c r="E80" s="92">
        <v>2092096208</v>
      </c>
    </row>
    <row r="81" spans="1:5" ht="18" customHeight="1" x14ac:dyDescent="0.15">
      <c r="A81" s="96"/>
      <c r="B81" s="96"/>
      <c r="C81" s="90" t="s">
        <v>109</v>
      </c>
      <c r="D81" s="91"/>
      <c r="E81" s="92">
        <v>2092096208</v>
      </c>
    </row>
    <row r="82" spans="1:5" ht="18" customHeight="1" x14ac:dyDescent="0.15">
      <c r="A82" s="96"/>
      <c r="B82" s="97" t="s">
        <v>20</v>
      </c>
      <c r="C82" s="98"/>
      <c r="D82" s="99"/>
      <c r="E82" s="92">
        <v>5953605210</v>
      </c>
    </row>
    <row r="83" spans="1:5" ht="18" customHeight="1" x14ac:dyDescent="0.15">
      <c r="A83" s="85" t="s">
        <v>345</v>
      </c>
      <c r="B83" s="85" t="s">
        <v>314</v>
      </c>
      <c r="C83" s="86" t="s">
        <v>136</v>
      </c>
      <c r="D83" s="87"/>
      <c r="E83" s="88">
        <v>1258246507</v>
      </c>
    </row>
    <row r="84" spans="1:5" ht="18" customHeight="1" x14ac:dyDescent="0.15">
      <c r="A84" s="85"/>
      <c r="B84" s="85"/>
      <c r="C84" s="86" t="s">
        <v>344</v>
      </c>
      <c r="D84" s="87"/>
      <c r="E84" s="88">
        <v>207299038</v>
      </c>
    </row>
    <row r="85" spans="1:5" ht="18" customHeight="1" x14ac:dyDescent="0.15">
      <c r="A85" s="85"/>
      <c r="B85" s="85"/>
      <c r="C85" s="90" t="s">
        <v>109</v>
      </c>
      <c r="D85" s="91"/>
      <c r="E85" s="92">
        <v>1465545545</v>
      </c>
    </row>
    <row r="86" spans="1:5" ht="18" customHeight="1" x14ac:dyDescent="0.15">
      <c r="A86" s="85"/>
      <c r="B86" s="85" t="s">
        <v>330</v>
      </c>
      <c r="C86" s="93" t="s">
        <v>331</v>
      </c>
      <c r="D86" s="16" t="s">
        <v>332</v>
      </c>
      <c r="E86" s="94">
        <v>0</v>
      </c>
    </row>
    <row r="87" spans="1:5" ht="18" customHeight="1" x14ac:dyDescent="0.15">
      <c r="A87" s="85"/>
      <c r="B87" s="85"/>
      <c r="C87" s="85"/>
      <c r="D87" s="16" t="s">
        <v>333</v>
      </c>
      <c r="E87" s="94">
        <v>0</v>
      </c>
    </row>
    <row r="88" spans="1:5" ht="18" customHeight="1" x14ac:dyDescent="0.15">
      <c r="A88" s="85"/>
      <c r="B88" s="85"/>
      <c r="C88" s="85"/>
      <c r="D88" s="95" t="s">
        <v>264</v>
      </c>
      <c r="E88" s="92">
        <v>0</v>
      </c>
    </row>
    <row r="89" spans="1:5" ht="18" customHeight="1" x14ac:dyDescent="0.15">
      <c r="A89" s="85"/>
      <c r="B89" s="85"/>
      <c r="C89" s="93" t="s">
        <v>334</v>
      </c>
      <c r="D89" s="16" t="s">
        <v>332</v>
      </c>
      <c r="E89" s="94">
        <v>51000</v>
      </c>
    </row>
    <row r="90" spans="1:5" ht="18" customHeight="1" x14ac:dyDescent="0.15">
      <c r="A90" s="85"/>
      <c r="B90" s="85"/>
      <c r="C90" s="85"/>
      <c r="D90" s="16" t="s">
        <v>333</v>
      </c>
      <c r="E90" s="94">
        <v>0</v>
      </c>
    </row>
    <row r="91" spans="1:5" ht="18" customHeight="1" x14ac:dyDescent="0.15">
      <c r="A91" s="85"/>
      <c r="B91" s="85"/>
      <c r="C91" s="85"/>
      <c r="D91" s="95" t="s">
        <v>264</v>
      </c>
      <c r="E91" s="92">
        <v>51000</v>
      </c>
    </row>
    <row r="92" spans="1:5" ht="18" customHeight="1" x14ac:dyDescent="0.15">
      <c r="A92" s="96"/>
      <c r="B92" s="96"/>
      <c r="C92" s="90" t="s">
        <v>109</v>
      </c>
      <c r="D92" s="91"/>
      <c r="E92" s="92">
        <v>51000</v>
      </c>
    </row>
    <row r="93" spans="1:5" ht="18" customHeight="1" x14ac:dyDescent="0.15">
      <c r="A93" s="96"/>
      <c r="B93" s="97" t="s">
        <v>20</v>
      </c>
      <c r="C93" s="98"/>
      <c r="D93" s="99"/>
      <c r="E93" s="92">
        <v>1465596545</v>
      </c>
    </row>
    <row r="94" spans="1:5" ht="18" customHeight="1" x14ac:dyDescent="0.15">
      <c r="A94" s="85" t="s">
        <v>346</v>
      </c>
      <c r="B94" s="85" t="s">
        <v>314</v>
      </c>
      <c r="C94" s="86" t="s">
        <v>347</v>
      </c>
      <c r="D94" s="100"/>
      <c r="E94" s="88">
        <v>129070254</v>
      </c>
    </row>
    <row r="95" spans="1:5" ht="18" customHeight="1" x14ac:dyDescent="0.15">
      <c r="A95" s="85"/>
      <c r="B95" s="85"/>
      <c r="C95" s="90" t="s">
        <v>109</v>
      </c>
      <c r="D95" s="91"/>
      <c r="E95" s="92">
        <v>129070254</v>
      </c>
    </row>
    <row r="96" spans="1:5" ht="18" customHeight="1" x14ac:dyDescent="0.15">
      <c r="A96" s="85"/>
      <c r="B96" s="85" t="s">
        <v>330</v>
      </c>
      <c r="C96" s="93" t="s">
        <v>331</v>
      </c>
      <c r="D96" s="16" t="s">
        <v>332</v>
      </c>
      <c r="E96" s="94">
        <v>0</v>
      </c>
    </row>
    <row r="97" spans="1:5" ht="18" customHeight="1" x14ac:dyDescent="0.15">
      <c r="A97" s="85"/>
      <c r="B97" s="85"/>
      <c r="C97" s="85"/>
      <c r="D97" s="16" t="s">
        <v>333</v>
      </c>
      <c r="E97" s="94">
        <v>0</v>
      </c>
    </row>
    <row r="98" spans="1:5" ht="18" customHeight="1" x14ac:dyDescent="0.15">
      <c r="A98" s="85"/>
      <c r="B98" s="85"/>
      <c r="C98" s="85"/>
      <c r="D98" s="95" t="s">
        <v>264</v>
      </c>
      <c r="E98" s="92">
        <v>0</v>
      </c>
    </row>
    <row r="99" spans="1:5" ht="18" customHeight="1" x14ac:dyDescent="0.15">
      <c r="A99" s="85"/>
      <c r="B99" s="85"/>
      <c r="C99" s="93" t="s">
        <v>334</v>
      </c>
      <c r="D99" s="16" t="s">
        <v>332</v>
      </c>
      <c r="E99" s="94">
        <v>1161000</v>
      </c>
    </row>
    <row r="100" spans="1:5" ht="18" customHeight="1" x14ac:dyDescent="0.15">
      <c r="A100" s="85"/>
      <c r="B100" s="85"/>
      <c r="C100" s="85"/>
      <c r="D100" s="16" t="s">
        <v>333</v>
      </c>
      <c r="E100" s="94">
        <v>0</v>
      </c>
    </row>
    <row r="101" spans="1:5" ht="18" customHeight="1" x14ac:dyDescent="0.15">
      <c r="A101" s="85"/>
      <c r="B101" s="85"/>
      <c r="C101" s="85"/>
      <c r="D101" s="95" t="s">
        <v>264</v>
      </c>
      <c r="E101" s="92">
        <v>1161000</v>
      </c>
    </row>
    <row r="102" spans="1:5" ht="18" customHeight="1" x14ac:dyDescent="0.15">
      <c r="A102" s="96"/>
      <c r="B102" s="96"/>
      <c r="C102" s="90" t="s">
        <v>109</v>
      </c>
      <c r="D102" s="91"/>
      <c r="E102" s="92">
        <v>1161000</v>
      </c>
    </row>
    <row r="103" spans="1:5" ht="18" customHeight="1" x14ac:dyDescent="0.15">
      <c r="A103" s="96"/>
      <c r="B103" s="97" t="s">
        <v>20</v>
      </c>
      <c r="C103" s="98"/>
      <c r="D103" s="99"/>
      <c r="E103" s="92">
        <v>130231254</v>
      </c>
    </row>
    <row r="104" spans="1:5" ht="18" customHeight="1" x14ac:dyDescent="0.15">
      <c r="A104" s="85" t="s">
        <v>348</v>
      </c>
      <c r="B104" s="85" t="s">
        <v>314</v>
      </c>
      <c r="C104" s="86" t="s">
        <v>347</v>
      </c>
      <c r="D104" s="100"/>
      <c r="E104" s="88">
        <v>429472836</v>
      </c>
    </row>
    <row r="105" spans="1:5" ht="18" customHeight="1" x14ac:dyDescent="0.15">
      <c r="A105" s="85"/>
      <c r="B105" s="85"/>
      <c r="C105" s="90" t="s">
        <v>109</v>
      </c>
      <c r="D105" s="91"/>
      <c r="E105" s="92">
        <v>429472836</v>
      </c>
    </row>
    <row r="106" spans="1:5" ht="18" customHeight="1" x14ac:dyDescent="0.15">
      <c r="A106" s="85"/>
      <c r="B106" s="85" t="s">
        <v>330</v>
      </c>
      <c r="C106" s="93" t="s">
        <v>331</v>
      </c>
      <c r="D106" s="16" t="s">
        <v>332</v>
      </c>
      <c r="E106" s="94">
        <v>0</v>
      </c>
    </row>
    <row r="107" spans="1:5" ht="18" customHeight="1" x14ac:dyDescent="0.15">
      <c r="A107" s="85"/>
      <c r="B107" s="85"/>
      <c r="C107" s="85"/>
      <c r="D107" s="16" t="s">
        <v>333</v>
      </c>
      <c r="E107" s="94">
        <v>0</v>
      </c>
    </row>
    <row r="108" spans="1:5" ht="18" customHeight="1" x14ac:dyDescent="0.15">
      <c r="A108" s="85"/>
      <c r="B108" s="85"/>
      <c r="C108" s="85"/>
      <c r="D108" s="95" t="s">
        <v>264</v>
      </c>
      <c r="E108" s="92">
        <v>0</v>
      </c>
    </row>
    <row r="109" spans="1:5" ht="18" customHeight="1" x14ac:dyDescent="0.15">
      <c r="A109" s="85"/>
      <c r="B109" s="85"/>
      <c r="C109" s="93" t="s">
        <v>334</v>
      </c>
      <c r="D109" s="16" t="s">
        <v>332</v>
      </c>
      <c r="E109" s="94">
        <v>76637110</v>
      </c>
    </row>
    <row r="110" spans="1:5" ht="18" customHeight="1" x14ac:dyDescent="0.15">
      <c r="A110" s="85"/>
      <c r="B110" s="85"/>
      <c r="C110" s="85"/>
      <c r="D110" s="16" t="s">
        <v>333</v>
      </c>
      <c r="E110" s="94">
        <v>0</v>
      </c>
    </row>
    <row r="111" spans="1:5" ht="18" customHeight="1" x14ac:dyDescent="0.15">
      <c r="A111" s="85"/>
      <c r="B111" s="85"/>
      <c r="C111" s="85"/>
      <c r="D111" s="95" t="s">
        <v>264</v>
      </c>
      <c r="E111" s="92">
        <v>76637110</v>
      </c>
    </row>
    <row r="112" spans="1:5" ht="18" customHeight="1" x14ac:dyDescent="0.15">
      <c r="A112" s="96"/>
      <c r="B112" s="96"/>
      <c r="C112" s="90" t="s">
        <v>109</v>
      </c>
      <c r="D112" s="91"/>
      <c r="E112" s="92">
        <v>76637110</v>
      </c>
    </row>
    <row r="113" spans="1:5" ht="18" customHeight="1" x14ac:dyDescent="0.15">
      <c r="A113" s="96"/>
      <c r="B113" s="97" t="s">
        <v>20</v>
      </c>
      <c r="C113" s="98"/>
      <c r="D113" s="99"/>
      <c r="E113" s="92">
        <v>506109946</v>
      </c>
    </row>
    <row r="114" spans="1:5" ht="18" customHeight="1" x14ac:dyDescent="0.15">
      <c r="A114" s="85" t="s">
        <v>349</v>
      </c>
      <c r="B114" s="85" t="s">
        <v>314</v>
      </c>
      <c r="C114" s="86" t="s">
        <v>336</v>
      </c>
      <c r="D114" s="87"/>
      <c r="E114" s="88">
        <v>-1860629083</v>
      </c>
    </row>
    <row r="115" spans="1:5" ht="18" customHeight="1" x14ac:dyDescent="0.15">
      <c r="A115" s="85"/>
      <c r="B115" s="85"/>
      <c r="C115" s="90" t="s">
        <v>109</v>
      </c>
      <c r="D115" s="91"/>
      <c r="E115" s="92">
        <v>-1860629083</v>
      </c>
    </row>
    <row r="116" spans="1:5" ht="18" customHeight="1" x14ac:dyDescent="0.15">
      <c r="A116" s="85"/>
      <c r="B116" s="85" t="s">
        <v>330</v>
      </c>
      <c r="C116" s="93" t="s">
        <v>331</v>
      </c>
      <c r="D116" s="16" t="s">
        <v>332</v>
      </c>
      <c r="E116" s="94">
        <v>0</v>
      </c>
    </row>
    <row r="117" spans="1:5" ht="18" customHeight="1" x14ac:dyDescent="0.15">
      <c r="A117" s="85"/>
      <c r="B117" s="85"/>
      <c r="C117" s="85"/>
      <c r="D117" s="16" t="s">
        <v>333</v>
      </c>
      <c r="E117" s="94">
        <v>0</v>
      </c>
    </row>
    <row r="118" spans="1:5" ht="18" customHeight="1" x14ac:dyDescent="0.15">
      <c r="A118" s="85"/>
      <c r="B118" s="85"/>
      <c r="C118" s="85"/>
      <c r="D118" s="95" t="s">
        <v>264</v>
      </c>
      <c r="E118" s="92">
        <v>0</v>
      </c>
    </row>
    <row r="119" spans="1:5" ht="18" customHeight="1" x14ac:dyDescent="0.15">
      <c r="A119" s="85"/>
      <c r="B119" s="85"/>
      <c r="C119" s="93" t="s">
        <v>334</v>
      </c>
      <c r="D119" s="16" t="s">
        <v>332</v>
      </c>
      <c r="E119" s="94">
        <v>0</v>
      </c>
    </row>
    <row r="120" spans="1:5" ht="18" customHeight="1" x14ac:dyDescent="0.15">
      <c r="A120" s="85"/>
      <c r="B120" s="85"/>
      <c r="C120" s="85"/>
      <c r="D120" s="16" t="s">
        <v>333</v>
      </c>
      <c r="E120" s="94">
        <v>0</v>
      </c>
    </row>
    <row r="121" spans="1:5" ht="18" customHeight="1" x14ac:dyDescent="0.15">
      <c r="A121" s="85"/>
      <c r="B121" s="85"/>
      <c r="C121" s="85"/>
      <c r="D121" s="95" t="s">
        <v>264</v>
      </c>
      <c r="E121" s="92">
        <v>0</v>
      </c>
    </row>
    <row r="122" spans="1:5" ht="18" customHeight="1" x14ac:dyDescent="0.15">
      <c r="A122" s="96"/>
      <c r="B122" s="96"/>
      <c r="C122" s="90" t="s">
        <v>109</v>
      </c>
      <c r="D122" s="91"/>
      <c r="E122" s="92">
        <v>0</v>
      </c>
    </row>
    <row r="123" spans="1:5" ht="18" customHeight="1" x14ac:dyDescent="0.15">
      <c r="A123" s="96"/>
      <c r="B123" s="97" t="s">
        <v>20</v>
      </c>
      <c r="C123" s="98"/>
      <c r="D123" s="99"/>
      <c r="E123" s="92">
        <v>-1860629083</v>
      </c>
    </row>
    <row r="124" spans="1:5" ht="18" customHeight="1" x14ac:dyDescent="0.15">
      <c r="A124" s="85" t="s">
        <v>350</v>
      </c>
      <c r="B124" s="85" t="s">
        <v>314</v>
      </c>
      <c r="C124" s="86"/>
      <c r="D124" s="87"/>
      <c r="E124" s="88">
        <v>22737522911</v>
      </c>
    </row>
    <row r="125" spans="1:5" ht="18" customHeight="1" x14ac:dyDescent="0.15">
      <c r="A125" s="85"/>
      <c r="B125" s="85"/>
      <c r="C125" s="90" t="s">
        <v>109</v>
      </c>
      <c r="D125" s="91"/>
      <c r="E125" s="101">
        <v>22737522911</v>
      </c>
    </row>
    <row r="126" spans="1:5" ht="18" customHeight="1" x14ac:dyDescent="0.15">
      <c r="A126" s="85"/>
      <c r="B126" s="85" t="s">
        <v>330</v>
      </c>
      <c r="C126" s="93" t="s">
        <v>331</v>
      </c>
      <c r="D126" s="16" t="s">
        <v>332</v>
      </c>
      <c r="E126" s="94">
        <v>285576581</v>
      </c>
    </row>
    <row r="127" spans="1:5" ht="18" customHeight="1" x14ac:dyDescent="0.15">
      <c r="A127" s="85"/>
      <c r="B127" s="85"/>
      <c r="C127" s="85"/>
      <c r="D127" s="16" t="s">
        <v>333</v>
      </c>
      <c r="E127" s="94">
        <v>3051090</v>
      </c>
    </row>
    <row r="128" spans="1:5" ht="18" customHeight="1" x14ac:dyDescent="0.15">
      <c r="A128" s="85"/>
      <c r="B128" s="85"/>
      <c r="C128" s="85"/>
      <c r="D128" s="95" t="s">
        <v>264</v>
      </c>
      <c r="E128" s="92">
        <v>288627671</v>
      </c>
    </row>
    <row r="129" spans="1:5" ht="18" customHeight="1" x14ac:dyDescent="0.15">
      <c r="A129" s="85"/>
      <c r="B129" s="85"/>
      <c r="C129" s="93" t="s">
        <v>334</v>
      </c>
      <c r="D129" s="16" t="s">
        <v>332</v>
      </c>
      <c r="E129" s="94">
        <v>14664574762</v>
      </c>
    </row>
    <row r="130" spans="1:5" ht="18" customHeight="1" x14ac:dyDescent="0.15">
      <c r="A130" s="85"/>
      <c r="B130" s="85"/>
      <c r="C130" s="85"/>
      <c r="D130" s="16" t="s">
        <v>333</v>
      </c>
      <c r="E130" s="94">
        <v>2937963058</v>
      </c>
    </row>
    <row r="131" spans="1:5" ht="18" customHeight="1" x14ac:dyDescent="0.15">
      <c r="A131" s="85"/>
      <c r="B131" s="85"/>
      <c r="C131" s="85"/>
      <c r="D131" s="95" t="s">
        <v>264</v>
      </c>
      <c r="E131" s="92">
        <v>17602537820</v>
      </c>
    </row>
    <row r="132" spans="1:5" ht="18" customHeight="1" x14ac:dyDescent="0.15">
      <c r="A132" s="96"/>
      <c r="B132" s="96"/>
      <c r="C132" s="90" t="s">
        <v>109</v>
      </c>
      <c r="D132" s="91"/>
      <c r="E132" s="101">
        <v>17891165491</v>
      </c>
    </row>
    <row r="133" spans="1:5" ht="18" customHeight="1" x14ac:dyDescent="0.15">
      <c r="A133" s="96"/>
      <c r="B133" s="97" t="s">
        <v>20</v>
      </c>
      <c r="C133" s="98"/>
      <c r="D133" s="99"/>
      <c r="E133" s="101">
        <v>40628688402</v>
      </c>
    </row>
  </sheetData>
  <autoFilter ref="A5:E133" xr:uid="{7D32D84F-9D43-4A15-91EC-7FF790A34EDC}"/>
  <mergeCells count="118">
    <mergeCell ref="A124:A133"/>
    <mergeCell ref="B124:B125"/>
    <mergeCell ref="C124:D124"/>
    <mergeCell ref="C125:D125"/>
    <mergeCell ref="B126:B132"/>
    <mergeCell ref="C126:C128"/>
    <mergeCell ref="C129:C131"/>
    <mergeCell ref="C132:D132"/>
    <mergeCell ref="B133:D133"/>
    <mergeCell ref="A114:A123"/>
    <mergeCell ref="B114:B115"/>
    <mergeCell ref="C114:D114"/>
    <mergeCell ref="C115:D115"/>
    <mergeCell ref="B116:B122"/>
    <mergeCell ref="C116:C118"/>
    <mergeCell ref="C119:C121"/>
    <mergeCell ref="C122:D122"/>
    <mergeCell ref="B123:D123"/>
    <mergeCell ref="A104:A113"/>
    <mergeCell ref="B104:B105"/>
    <mergeCell ref="C104:D104"/>
    <mergeCell ref="C105:D105"/>
    <mergeCell ref="B106:B112"/>
    <mergeCell ref="C106:C108"/>
    <mergeCell ref="C109:C111"/>
    <mergeCell ref="C112:D112"/>
    <mergeCell ref="B113:D113"/>
    <mergeCell ref="B93:D93"/>
    <mergeCell ref="A94:A103"/>
    <mergeCell ref="B94:B95"/>
    <mergeCell ref="C94:D94"/>
    <mergeCell ref="C95:D95"/>
    <mergeCell ref="B96:B102"/>
    <mergeCell ref="C96:C98"/>
    <mergeCell ref="C99:C101"/>
    <mergeCell ref="C102:D102"/>
    <mergeCell ref="B103:D103"/>
    <mergeCell ref="B82:D82"/>
    <mergeCell ref="A83:A93"/>
    <mergeCell ref="B83:B85"/>
    <mergeCell ref="C83:D83"/>
    <mergeCell ref="C84:D84"/>
    <mergeCell ref="C85:D85"/>
    <mergeCell ref="B86:B92"/>
    <mergeCell ref="C86:C88"/>
    <mergeCell ref="C89:C91"/>
    <mergeCell ref="C92:D92"/>
    <mergeCell ref="A71:A82"/>
    <mergeCell ref="B71:B74"/>
    <mergeCell ref="C71:D71"/>
    <mergeCell ref="C72:D72"/>
    <mergeCell ref="C73:D73"/>
    <mergeCell ref="C74:D74"/>
    <mergeCell ref="B75:B81"/>
    <mergeCell ref="C75:C77"/>
    <mergeCell ref="C78:C80"/>
    <mergeCell ref="C81:D81"/>
    <mergeCell ref="A60:A70"/>
    <mergeCell ref="B60:B62"/>
    <mergeCell ref="C60:D60"/>
    <mergeCell ref="C61:D61"/>
    <mergeCell ref="C62:D62"/>
    <mergeCell ref="B63:B69"/>
    <mergeCell ref="C63:C65"/>
    <mergeCell ref="C66:C68"/>
    <mergeCell ref="C69:D69"/>
    <mergeCell ref="B70:D70"/>
    <mergeCell ref="A50:A59"/>
    <mergeCell ref="B50:B51"/>
    <mergeCell ref="C50:D50"/>
    <mergeCell ref="C51:D51"/>
    <mergeCell ref="B52:B58"/>
    <mergeCell ref="C52:C54"/>
    <mergeCell ref="C55:C57"/>
    <mergeCell ref="C58:D58"/>
    <mergeCell ref="B59:D5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B29:D29"/>
    <mergeCell ref="A30:A39"/>
    <mergeCell ref="B30:B31"/>
    <mergeCell ref="C30:D30"/>
    <mergeCell ref="C31:D31"/>
    <mergeCell ref="B32:B38"/>
    <mergeCell ref="C32:C34"/>
    <mergeCell ref="C35:C37"/>
    <mergeCell ref="C38:D38"/>
    <mergeCell ref="B39:D39"/>
    <mergeCell ref="C19:D19"/>
    <mergeCell ref="C20:D20"/>
    <mergeCell ref="C21:D21"/>
    <mergeCell ref="B22:B28"/>
    <mergeCell ref="C22:C24"/>
    <mergeCell ref="C25:C27"/>
    <mergeCell ref="C28:D28"/>
    <mergeCell ref="C13:D13"/>
    <mergeCell ref="C14:D14"/>
    <mergeCell ref="C15:D15"/>
    <mergeCell ref="C16:D16"/>
    <mergeCell ref="C17:D17"/>
    <mergeCell ref="C18:D18"/>
    <mergeCell ref="C5:D5"/>
    <mergeCell ref="A6:A29"/>
    <mergeCell ref="B6:B21"/>
    <mergeCell ref="C6:D6"/>
    <mergeCell ref="C7:D7"/>
    <mergeCell ref="C8:D8"/>
    <mergeCell ref="C9:D9"/>
    <mergeCell ref="C10:D10"/>
    <mergeCell ref="C11:D11"/>
    <mergeCell ref="C12:D12"/>
  </mergeCells>
  <phoneticPr fontId="4"/>
  <printOptions horizontalCentered="1"/>
  <pageMargins left="0.39370078740157483" right="0.39370078740157483" top="0.59055118110236227" bottom="0.59055118110236227" header="0.19685039370078741" footer="0.19685039370078741"/>
  <pageSetup paperSize="8" fitToHeight="0" orientation="portrait" r:id="rId1"/>
  <rowBreaks count="2" manualBreakCount="2">
    <brk id="59" max="4" man="1"/>
    <brk id="113" max="4" man="1"/>
  </rowBreaks>
  <colBreaks count="1" manualBreakCount="1">
    <brk id="5" max="13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AEF1C-55CA-498B-8AD8-46882B4A639B}">
  <sheetPr>
    <pageSetUpPr fitToPage="1"/>
  </sheetPr>
  <dimension ref="A1:F15"/>
  <sheetViews>
    <sheetView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1" customWidth="1"/>
    <col min="2" max="6" width="20.875" style="11" customWidth="1"/>
    <col min="7" max="7" width="8.875" style="11"/>
    <col min="8" max="8" width="16.375" style="11" customWidth="1"/>
    <col min="9" max="9" width="13.625" style="11" bestFit="1" customWidth="1"/>
    <col min="10" max="10" width="23.5" style="11" bestFit="1" customWidth="1"/>
    <col min="11" max="11" width="11.375" style="11" bestFit="1" customWidth="1"/>
    <col min="12" max="16384" width="8.875" style="11"/>
  </cols>
  <sheetData>
    <row r="1" spans="1:6" ht="20.25" customHeight="1" x14ac:dyDescent="0.15">
      <c r="A1" s="102" t="s">
        <v>351</v>
      </c>
      <c r="B1" s="103"/>
      <c r="C1" s="103"/>
      <c r="D1" s="103"/>
      <c r="E1" s="103"/>
      <c r="F1" s="103"/>
    </row>
    <row r="2" spans="1:6" ht="20.25" customHeight="1" x14ac:dyDescent="0.15">
      <c r="A2" s="104" t="s">
        <v>39</v>
      </c>
      <c r="B2" s="104"/>
      <c r="C2" s="104"/>
      <c r="D2" s="104"/>
      <c r="E2" s="104"/>
      <c r="F2" s="105" t="s">
        <v>40</v>
      </c>
    </row>
    <row r="3" spans="1:6" ht="20.25" customHeight="1" x14ac:dyDescent="0.15">
      <c r="A3" s="104" t="s">
        <v>352</v>
      </c>
      <c r="B3" s="104"/>
      <c r="C3" s="104"/>
      <c r="D3" s="104"/>
      <c r="E3" s="104"/>
      <c r="F3" s="105" t="s">
        <v>353</v>
      </c>
    </row>
    <row r="4" spans="1:6" ht="20.25" customHeight="1" x14ac:dyDescent="0.15">
      <c r="A4" s="106" t="s">
        <v>1</v>
      </c>
      <c r="B4" s="107" t="s">
        <v>201</v>
      </c>
      <c r="C4" s="107" t="s">
        <v>354</v>
      </c>
      <c r="D4" s="107"/>
      <c r="E4" s="107"/>
      <c r="F4" s="107"/>
    </row>
    <row r="5" spans="1:6" ht="20.25" customHeight="1" x14ac:dyDescent="0.15">
      <c r="A5" s="106"/>
      <c r="B5" s="107"/>
      <c r="C5" s="107" t="s">
        <v>330</v>
      </c>
      <c r="D5" s="107" t="s">
        <v>355</v>
      </c>
      <c r="E5" s="107" t="s">
        <v>356</v>
      </c>
      <c r="F5" s="107" t="s">
        <v>85</v>
      </c>
    </row>
    <row r="6" spans="1:6" ht="20.25" customHeight="1" thickBot="1" x14ac:dyDescent="0.2">
      <c r="A6" s="108"/>
      <c r="B6" s="109"/>
      <c r="C6" s="109"/>
      <c r="D6" s="109"/>
      <c r="E6" s="109"/>
      <c r="F6" s="109"/>
    </row>
    <row r="7" spans="1:6" ht="20.25" customHeight="1" thickTop="1" x14ac:dyDescent="0.15">
      <c r="A7" s="110" t="s">
        <v>357</v>
      </c>
      <c r="B7" s="111">
        <v>39266115359</v>
      </c>
      <c r="C7" s="111">
        <v>17602537820</v>
      </c>
      <c r="D7" s="111">
        <v>2706624135.797966</v>
      </c>
      <c r="E7" s="111">
        <v>15680762947.202034</v>
      </c>
      <c r="F7" s="111">
        <v>3276190456</v>
      </c>
    </row>
    <row r="8" spans="1:6" ht="20.25" customHeight="1" x14ac:dyDescent="0.15">
      <c r="A8" s="110" t="s">
        <v>358</v>
      </c>
      <c r="B8" s="111">
        <v>2693651013</v>
      </c>
      <c r="C8" s="111">
        <v>288627671</v>
      </c>
      <c r="D8" s="111">
        <v>652592864.20203424</v>
      </c>
      <c r="E8" s="111">
        <v>1752430477.7979658</v>
      </c>
      <c r="F8" s="111">
        <v>0</v>
      </c>
    </row>
    <row r="9" spans="1:6" ht="20.25" customHeight="1" x14ac:dyDescent="0.15">
      <c r="A9" s="110" t="s">
        <v>359</v>
      </c>
      <c r="B9" s="111">
        <v>1333223933</v>
      </c>
      <c r="C9" s="111">
        <v>0</v>
      </c>
      <c r="D9" s="111">
        <v>0</v>
      </c>
      <c r="E9" s="111">
        <v>1333223933</v>
      </c>
      <c r="F9" s="111">
        <v>0</v>
      </c>
    </row>
    <row r="10" spans="1:6" ht="20.25" customHeight="1" x14ac:dyDescent="0.15">
      <c r="A10" s="110" t="s">
        <v>85</v>
      </c>
      <c r="B10" s="111">
        <v>0</v>
      </c>
      <c r="C10" s="111">
        <v>0</v>
      </c>
      <c r="D10" s="111">
        <v>0</v>
      </c>
      <c r="E10" s="111">
        <v>0</v>
      </c>
      <c r="F10" s="111">
        <v>0</v>
      </c>
    </row>
    <row r="11" spans="1:6" ht="20.25" customHeight="1" x14ac:dyDescent="0.15">
      <c r="A11" s="112" t="s">
        <v>20</v>
      </c>
      <c r="B11" s="111">
        <v>43292990305</v>
      </c>
      <c r="C11" s="111">
        <v>17891165491</v>
      </c>
      <c r="D11" s="111">
        <v>3359217000</v>
      </c>
      <c r="E11" s="111">
        <v>18766417358</v>
      </c>
      <c r="F11" s="111">
        <v>3276190456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ED228-961E-4BD5-90D3-2771EF42D133}">
  <dimension ref="A1:B8"/>
  <sheetViews>
    <sheetView workbookViewId="0"/>
  </sheetViews>
  <sheetFormatPr defaultColWidth="8.875" defaultRowHeight="11.25" x14ac:dyDescent="0.15"/>
  <cols>
    <col min="1" max="1" width="60.875" style="10" customWidth="1"/>
    <col min="2" max="2" width="40.875" style="10" customWidth="1"/>
    <col min="3" max="16384" width="8.875" style="10"/>
  </cols>
  <sheetData>
    <row r="1" spans="1:2" ht="21" x14ac:dyDescent="0.2">
      <c r="A1" s="9" t="s">
        <v>360</v>
      </c>
    </row>
    <row r="2" spans="1:2" ht="13.5" x14ac:dyDescent="0.15">
      <c r="A2" s="11" t="s">
        <v>39</v>
      </c>
    </row>
    <row r="3" spans="1:2" ht="13.5" x14ac:dyDescent="0.15">
      <c r="A3" s="11" t="s">
        <v>40</v>
      </c>
    </row>
    <row r="4" spans="1:2" ht="13.5" x14ac:dyDescent="0.15">
      <c r="A4" s="10" t="s">
        <v>41</v>
      </c>
      <c r="B4" s="13" t="s">
        <v>198</v>
      </c>
    </row>
    <row r="5" spans="1:2" ht="22.5" customHeight="1" x14ac:dyDescent="0.15">
      <c r="A5" s="14" t="s">
        <v>81</v>
      </c>
      <c r="B5" s="14" t="s">
        <v>193</v>
      </c>
    </row>
    <row r="6" spans="1:2" ht="18" customHeight="1" x14ac:dyDescent="0.15">
      <c r="A6" s="94" t="s">
        <v>361</v>
      </c>
      <c r="B6" s="35">
        <v>3889769485</v>
      </c>
    </row>
    <row r="7" spans="1:2" ht="18" customHeight="1" x14ac:dyDescent="0.15">
      <c r="A7" s="94"/>
      <c r="B7" s="35"/>
    </row>
    <row r="8" spans="1:2" ht="18" customHeight="1" x14ac:dyDescent="0.15">
      <c r="A8" s="113" t="s">
        <v>20</v>
      </c>
      <c r="B8" s="22">
        <v>3889769485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CD04C-E979-4923-8A0B-B15BDCC8BC7C}">
  <sheetPr>
    <pageSetUpPr fitToPage="1"/>
  </sheetPr>
  <dimension ref="A1:I2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I1"/>
    </sheetView>
  </sheetViews>
  <sheetFormatPr defaultColWidth="8.875" defaultRowHeight="11.25" x14ac:dyDescent="0.15"/>
  <cols>
    <col min="1" max="1" width="16.25" style="6" bestFit="1" customWidth="1"/>
    <col min="2" max="10" width="15.875" style="6" customWidth="1"/>
    <col min="11" max="16384" width="8.875" style="6"/>
  </cols>
  <sheetData>
    <row r="1" spans="1:9" ht="21" x14ac:dyDescent="0.15">
      <c r="A1" s="8" t="s">
        <v>27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1" t="s">
        <v>28</v>
      </c>
      <c r="B2" s="1"/>
      <c r="C2" s="1"/>
      <c r="D2" s="1"/>
      <c r="E2" s="1"/>
      <c r="F2" s="1"/>
      <c r="G2" s="1"/>
      <c r="H2" s="1"/>
      <c r="I2" s="1" t="s">
        <v>25</v>
      </c>
    </row>
    <row r="3" spans="1:9" ht="13.5" x14ac:dyDescent="0.15">
      <c r="A3" s="1" t="s">
        <v>29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26</v>
      </c>
    </row>
    <row r="5" spans="1:9" ht="22.5" x14ac:dyDescent="0.15">
      <c r="A5" s="4" t="s">
        <v>1</v>
      </c>
      <c r="B5" s="2" t="s">
        <v>30</v>
      </c>
      <c r="C5" s="4" t="s">
        <v>31</v>
      </c>
      <c r="D5" s="4" t="s">
        <v>32</v>
      </c>
      <c r="E5" s="4" t="s">
        <v>33</v>
      </c>
      <c r="F5" s="4" t="s">
        <v>34</v>
      </c>
      <c r="G5" s="4" t="s">
        <v>35</v>
      </c>
      <c r="H5" s="4" t="s">
        <v>36</v>
      </c>
      <c r="I5" s="4" t="s">
        <v>20</v>
      </c>
    </row>
    <row r="6" spans="1:9" x14ac:dyDescent="0.15">
      <c r="A6" s="5" t="s">
        <v>9</v>
      </c>
      <c r="B6" s="7">
        <v>12022654765</v>
      </c>
      <c r="C6" s="7">
        <v>27259046596</v>
      </c>
      <c r="D6" s="7">
        <v>3111702412</v>
      </c>
      <c r="E6" s="7">
        <v>1627672181</v>
      </c>
      <c r="F6" s="7">
        <v>0</v>
      </c>
      <c r="G6" s="7">
        <v>143208475</v>
      </c>
      <c r="H6" s="7">
        <v>938055727</v>
      </c>
      <c r="I6" s="7">
        <v>45102340156</v>
      </c>
    </row>
    <row r="7" spans="1:9" x14ac:dyDescent="0.15">
      <c r="A7" s="5" t="s">
        <v>10</v>
      </c>
      <c r="B7" s="7">
        <v>11750116036</v>
      </c>
      <c r="C7" s="7">
        <v>22423774019</v>
      </c>
      <c r="D7" s="7">
        <v>1441935961</v>
      </c>
      <c r="E7" s="7">
        <v>1614529976</v>
      </c>
      <c r="F7" s="7">
        <v>0</v>
      </c>
      <c r="G7" s="7">
        <v>138242120</v>
      </c>
      <c r="H7" s="7">
        <v>778287450</v>
      </c>
      <c r="I7" s="7">
        <v>38146885562</v>
      </c>
    </row>
    <row r="8" spans="1:9" x14ac:dyDescent="0.15">
      <c r="A8" s="5" t="s">
        <v>11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 x14ac:dyDescent="0.15">
      <c r="A9" s="5" t="s">
        <v>12</v>
      </c>
      <c r="B9" s="7">
        <v>32079481</v>
      </c>
      <c r="C9" s="7">
        <v>4740231311</v>
      </c>
      <c r="D9" s="7">
        <v>1479299612</v>
      </c>
      <c r="E9" s="7">
        <v>10854144</v>
      </c>
      <c r="F9" s="7">
        <v>0</v>
      </c>
      <c r="G9" s="7">
        <v>1933800</v>
      </c>
      <c r="H9" s="7">
        <v>159768277</v>
      </c>
      <c r="I9" s="7">
        <v>6424166625</v>
      </c>
    </row>
    <row r="10" spans="1:9" x14ac:dyDescent="0.15">
      <c r="A10" s="5" t="s">
        <v>13</v>
      </c>
      <c r="B10" s="7">
        <v>239474748</v>
      </c>
      <c r="C10" s="7">
        <v>90804066</v>
      </c>
      <c r="D10" s="7">
        <v>189974039</v>
      </c>
      <c r="E10" s="7">
        <v>2288061</v>
      </c>
      <c r="F10" s="7">
        <v>0</v>
      </c>
      <c r="G10" s="7">
        <v>3032555</v>
      </c>
      <c r="H10" s="7">
        <v>0</v>
      </c>
      <c r="I10" s="7">
        <v>525573469</v>
      </c>
    </row>
    <row r="11" spans="1:9" x14ac:dyDescent="0.15">
      <c r="A11" s="5" t="s">
        <v>14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 x14ac:dyDescent="0.15">
      <c r="A12" s="5" t="s">
        <v>15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</row>
    <row r="13" spans="1:9" x14ac:dyDescent="0.15">
      <c r="A13" s="5" t="s">
        <v>16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 x14ac:dyDescent="0.15">
      <c r="A14" s="5" t="s">
        <v>23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</row>
    <row r="15" spans="1:9" x14ac:dyDescent="0.15">
      <c r="A15" s="5" t="s">
        <v>17</v>
      </c>
      <c r="B15" s="7">
        <v>984500</v>
      </c>
      <c r="C15" s="7">
        <v>4237200</v>
      </c>
      <c r="D15" s="7">
        <v>492800</v>
      </c>
      <c r="E15" s="7">
        <v>0</v>
      </c>
      <c r="F15" s="7">
        <v>0</v>
      </c>
      <c r="G15" s="7">
        <v>0</v>
      </c>
      <c r="H15" s="7">
        <v>0</v>
      </c>
      <c r="I15" s="7">
        <v>5714500</v>
      </c>
    </row>
    <row r="16" spans="1:9" x14ac:dyDescent="0.15">
      <c r="A16" s="5" t="s">
        <v>18</v>
      </c>
      <c r="B16" s="7">
        <v>24525574160</v>
      </c>
      <c r="C16" s="7">
        <v>992020270</v>
      </c>
      <c r="D16" s="7">
        <v>25819053</v>
      </c>
      <c r="E16" s="7">
        <v>14635131349</v>
      </c>
      <c r="F16" s="7">
        <v>0</v>
      </c>
      <c r="G16" s="7">
        <v>1448708473</v>
      </c>
      <c r="H16" s="7">
        <v>29406246</v>
      </c>
      <c r="I16" s="7">
        <v>41656659551</v>
      </c>
    </row>
    <row r="17" spans="1:9" x14ac:dyDescent="0.15">
      <c r="A17" s="5" t="s">
        <v>10</v>
      </c>
      <c r="B17" s="7">
        <v>6027967684</v>
      </c>
      <c r="C17" s="7">
        <v>988289422</v>
      </c>
      <c r="D17" s="7">
        <v>13919005</v>
      </c>
      <c r="E17" s="7">
        <v>481539609</v>
      </c>
      <c r="F17" s="7">
        <v>0</v>
      </c>
      <c r="G17" s="7">
        <v>1</v>
      </c>
      <c r="H17" s="7">
        <v>29406246</v>
      </c>
      <c r="I17" s="7">
        <v>7541121967</v>
      </c>
    </row>
    <row r="18" spans="1:9" x14ac:dyDescent="0.15">
      <c r="A18" s="5" t="s">
        <v>12</v>
      </c>
      <c r="B18" s="7">
        <v>0</v>
      </c>
      <c r="C18" s="7">
        <v>0</v>
      </c>
      <c r="D18" s="7">
        <v>0</v>
      </c>
      <c r="E18" s="7">
        <v>2351469135</v>
      </c>
      <c r="F18" s="7">
        <v>0</v>
      </c>
      <c r="G18" s="7">
        <v>0</v>
      </c>
      <c r="H18" s="7">
        <v>0</v>
      </c>
      <c r="I18" s="7">
        <v>2351469135</v>
      </c>
    </row>
    <row r="19" spans="1:9" x14ac:dyDescent="0.15">
      <c r="A19" s="5" t="s">
        <v>13</v>
      </c>
      <c r="B19" s="7">
        <v>18014215808</v>
      </c>
      <c r="C19" s="7">
        <v>3730848</v>
      </c>
      <c r="D19" s="7">
        <v>11900048</v>
      </c>
      <c r="E19" s="7">
        <v>11018968374</v>
      </c>
      <c r="F19" s="7">
        <v>0</v>
      </c>
      <c r="G19" s="7">
        <v>1448708472</v>
      </c>
      <c r="H19" s="7">
        <v>0</v>
      </c>
      <c r="I19" s="7">
        <v>30497523550</v>
      </c>
    </row>
    <row r="20" spans="1:9" x14ac:dyDescent="0.15">
      <c r="A20" s="5" t="s">
        <v>22</v>
      </c>
      <c r="B20" s="7">
        <v>148292685</v>
      </c>
      <c r="C20" s="7">
        <v>0</v>
      </c>
      <c r="D20" s="7">
        <v>0</v>
      </c>
      <c r="E20" s="7">
        <v>739677053</v>
      </c>
      <c r="F20" s="7">
        <v>0</v>
      </c>
      <c r="G20" s="7">
        <v>0</v>
      </c>
      <c r="H20" s="7">
        <v>0</v>
      </c>
      <c r="I20" s="7">
        <v>887969738</v>
      </c>
    </row>
    <row r="21" spans="1:9" x14ac:dyDescent="0.15">
      <c r="A21" s="5" t="s">
        <v>17</v>
      </c>
      <c r="B21" s="7">
        <v>335097983</v>
      </c>
      <c r="C21" s="7">
        <v>0</v>
      </c>
      <c r="D21" s="7">
        <v>0</v>
      </c>
      <c r="E21" s="7">
        <v>43477178</v>
      </c>
      <c r="F21" s="7">
        <v>0</v>
      </c>
      <c r="G21" s="7">
        <v>0</v>
      </c>
      <c r="H21" s="7">
        <v>0</v>
      </c>
      <c r="I21" s="7">
        <v>378575161</v>
      </c>
    </row>
    <row r="22" spans="1:9" x14ac:dyDescent="0.15">
      <c r="A22" s="5" t="s">
        <v>37</v>
      </c>
      <c r="B22" s="7">
        <v>3241698</v>
      </c>
      <c r="C22" s="7">
        <v>50891976</v>
      </c>
      <c r="D22" s="7">
        <v>13066649</v>
      </c>
      <c r="E22" s="7">
        <v>31851075</v>
      </c>
      <c r="F22" s="7">
        <v>0</v>
      </c>
      <c r="G22" s="7">
        <v>70879344</v>
      </c>
      <c r="H22" s="7">
        <v>97433595</v>
      </c>
      <c r="I22" s="7">
        <v>267364337</v>
      </c>
    </row>
    <row r="23" spans="1:9" x14ac:dyDescent="0.15">
      <c r="A23" s="5" t="s">
        <v>20</v>
      </c>
      <c r="B23" s="7">
        <v>36551470623</v>
      </c>
      <c r="C23" s="7">
        <v>28301958842</v>
      </c>
      <c r="D23" s="7">
        <v>3150588114</v>
      </c>
      <c r="E23" s="7">
        <v>16294654605</v>
      </c>
      <c r="F23" s="7">
        <v>0</v>
      </c>
      <c r="G23" s="7">
        <v>1662796292</v>
      </c>
      <c r="H23" s="7">
        <v>1064895568</v>
      </c>
      <c r="I23" s="7">
        <v>87026364044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1C36-654D-47EC-B8DC-CC7E0C9D573A}">
  <sheetPr>
    <pageSetUpPr fitToPage="1"/>
  </sheetPr>
  <dimension ref="A1:K28"/>
  <sheetViews>
    <sheetView zoomScale="85" zoomScaleNormal="85" workbookViewId="0"/>
  </sheetViews>
  <sheetFormatPr defaultColWidth="8.875" defaultRowHeight="11.25" x14ac:dyDescent="0.15"/>
  <cols>
    <col min="1" max="1" width="34.875" style="10" customWidth="1"/>
    <col min="2" max="7" width="15.375" style="10" customWidth="1"/>
    <col min="8" max="8" width="17.75" style="10" customWidth="1"/>
    <col min="9" max="9" width="15.375" style="10" customWidth="1"/>
    <col min="10" max="10" width="14.625" style="10" bestFit="1" customWidth="1"/>
    <col min="11" max="11" width="17.25" style="10" customWidth="1"/>
    <col min="12" max="16384" width="8.875" style="10"/>
  </cols>
  <sheetData>
    <row r="1" spans="1:11" ht="21" x14ac:dyDescent="0.2">
      <c r="A1" s="9" t="s">
        <v>38</v>
      </c>
    </row>
    <row r="2" spans="1:11" ht="13.5" x14ac:dyDescent="0.15">
      <c r="A2" s="11" t="s">
        <v>39</v>
      </c>
    </row>
    <row r="3" spans="1:11" ht="13.5" x14ac:dyDescent="0.15">
      <c r="A3" s="11" t="s">
        <v>40</v>
      </c>
    </row>
    <row r="4" spans="1:11" x14ac:dyDescent="0.15">
      <c r="A4" s="10" t="s">
        <v>41</v>
      </c>
    </row>
    <row r="5" spans="1:11" ht="13.5" x14ac:dyDescent="0.15">
      <c r="A5" s="12" t="s">
        <v>42</v>
      </c>
      <c r="G5" s="13" t="s">
        <v>43</v>
      </c>
      <c r="H5" s="13"/>
    </row>
    <row r="6" spans="1:11" ht="37.5" customHeight="1" x14ac:dyDescent="0.15">
      <c r="A6" s="14" t="s">
        <v>44</v>
      </c>
      <c r="B6" s="15" t="s">
        <v>45</v>
      </c>
      <c r="C6" s="15" t="s">
        <v>46</v>
      </c>
      <c r="D6" s="15" t="s">
        <v>47</v>
      </c>
      <c r="E6" s="15" t="s">
        <v>48</v>
      </c>
      <c r="F6" s="15" t="s">
        <v>49</v>
      </c>
      <c r="G6" s="15" t="s">
        <v>50</v>
      </c>
      <c r="H6" s="15" t="s">
        <v>51</v>
      </c>
    </row>
    <row r="7" spans="1:11" ht="18" customHeight="1" x14ac:dyDescent="0.15">
      <c r="A7" s="16" t="s">
        <v>52</v>
      </c>
      <c r="B7" s="17">
        <v>398</v>
      </c>
      <c r="C7" s="17"/>
      <c r="D7" s="18">
        <v>199000</v>
      </c>
      <c r="E7" s="18">
        <v>500</v>
      </c>
      <c r="F7" s="18">
        <f>E7*B7</f>
        <v>199000</v>
      </c>
      <c r="G7" s="17">
        <f>D7-F7</f>
        <v>0</v>
      </c>
      <c r="H7" s="17">
        <v>199</v>
      </c>
    </row>
    <row r="8" spans="1:11" ht="18" customHeight="1" x14ac:dyDescent="0.15">
      <c r="A8" s="19" t="s">
        <v>20</v>
      </c>
      <c r="B8" s="20"/>
      <c r="C8" s="20"/>
      <c r="D8" s="18">
        <f>SUM(D7)</f>
        <v>199000</v>
      </c>
      <c r="E8" s="21"/>
      <c r="F8" s="18">
        <v>0</v>
      </c>
      <c r="G8" s="17">
        <v>0</v>
      </c>
      <c r="H8" s="17">
        <f>SUM(H7)</f>
        <v>199</v>
      </c>
    </row>
    <row r="10" spans="1:11" ht="13.5" x14ac:dyDescent="0.15">
      <c r="A10" s="12" t="s">
        <v>53</v>
      </c>
      <c r="I10" s="13" t="s">
        <v>43</v>
      </c>
      <c r="J10" s="13"/>
    </row>
    <row r="11" spans="1:11" ht="37.5" customHeight="1" x14ac:dyDescent="0.15">
      <c r="A11" s="14" t="s">
        <v>54</v>
      </c>
      <c r="B11" s="15" t="s">
        <v>55</v>
      </c>
      <c r="C11" s="15" t="s">
        <v>56</v>
      </c>
      <c r="D11" s="15" t="s">
        <v>57</v>
      </c>
      <c r="E11" s="15" t="s">
        <v>58</v>
      </c>
      <c r="F11" s="15" t="s">
        <v>59</v>
      </c>
      <c r="G11" s="15" t="s">
        <v>60</v>
      </c>
      <c r="H11" s="15" t="s">
        <v>61</v>
      </c>
      <c r="I11" s="15" t="s">
        <v>62</v>
      </c>
      <c r="J11" s="15" t="s">
        <v>51</v>
      </c>
    </row>
    <row r="12" spans="1:11" ht="18" customHeight="1" x14ac:dyDescent="0.15">
      <c r="A12" s="16" t="s">
        <v>63</v>
      </c>
      <c r="B12" s="22">
        <v>5000000</v>
      </c>
      <c r="C12" s="22">
        <v>6230763386</v>
      </c>
      <c r="D12" s="22">
        <v>6123391625</v>
      </c>
      <c r="E12" s="22">
        <f>C12-D12</f>
        <v>107371761</v>
      </c>
      <c r="F12" s="22">
        <v>5000000</v>
      </c>
      <c r="G12" s="23">
        <f>IFERROR(B12/F12,"")</f>
        <v>1</v>
      </c>
      <c r="H12" s="22">
        <f>E12*G12</f>
        <v>107371761</v>
      </c>
      <c r="I12" s="24">
        <f>IF(H12&gt;0,IF((H12/B12)&gt;0.7,0,B12-H12),B12)</f>
        <v>0</v>
      </c>
      <c r="J12" s="24">
        <v>5000</v>
      </c>
    </row>
    <row r="13" spans="1:11" ht="18" customHeight="1" x14ac:dyDescent="0.15">
      <c r="A13" s="16" t="s">
        <v>64</v>
      </c>
      <c r="B13" s="22">
        <v>20000000</v>
      </c>
      <c r="C13" s="22">
        <v>0</v>
      </c>
      <c r="D13" s="22">
        <v>0</v>
      </c>
      <c r="E13" s="22">
        <f>C13-D13</f>
        <v>0</v>
      </c>
      <c r="F13" s="22">
        <v>0</v>
      </c>
      <c r="G13" s="24">
        <v>0</v>
      </c>
      <c r="H13" s="22">
        <f>E13*G13</f>
        <v>0</v>
      </c>
      <c r="I13" s="24">
        <v>0</v>
      </c>
      <c r="J13" s="24">
        <v>0</v>
      </c>
    </row>
    <row r="14" spans="1:11" ht="18" customHeight="1" x14ac:dyDescent="0.15">
      <c r="A14" s="19" t="s">
        <v>20</v>
      </c>
      <c r="B14" s="22">
        <f>SUM(B12:B13)</f>
        <v>25000000</v>
      </c>
      <c r="C14" s="22">
        <f>SUM(C12:C12)</f>
        <v>6230763386</v>
      </c>
      <c r="D14" s="22">
        <f>SUM(D12:D12)</f>
        <v>6123391625</v>
      </c>
      <c r="E14" s="22">
        <f>SUM(E12:E12)</f>
        <v>107371761</v>
      </c>
      <c r="F14" s="22">
        <f>SUM(F12:F12)</f>
        <v>5000000</v>
      </c>
      <c r="G14" s="25"/>
      <c r="H14" s="22">
        <f>SUM(H12:H12)</f>
        <v>107371761</v>
      </c>
      <c r="I14" s="24">
        <f>SUM(I12:I12)</f>
        <v>0</v>
      </c>
      <c r="J14" s="24">
        <f>SUM(J12:J12)</f>
        <v>5000</v>
      </c>
    </row>
    <row r="16" spans="1:11" ht="13.5" x14ac:dyDescent="0.15">
      <c r="A16" s="12" t="s">
        <v>65</v>
      </c>
      <c r="J16" s="13" t="s">
        <v>43</v>
      </c>
      <c r="K16" s="13"/>
    </row>
    <row r="17" spans="1:11" ht="37.5" customHeight="1" x14ac:dyDescent="0.15">
      <c r="A17" s="14" t="s">
        <v>54</v>
      </c>
      <c r="B17" s="15" t="s">
        <v>66</v>
      </c>
      <c r="C17" s="15" t="s">
        <v>56</v>
      </c>
      <c r="D17" s="15" t="s">
        <v>57</v>
      </c>
      <c r="E17" s="15" t="s">
        <v>58</v>
      </c>
      <c r="F17" s="15" t="s">
        <v>59</v>
      </c>
      <c r="G17" s="15" t="s">
        <v>60</v>
      </c>
      <c r="H17" s="15" t="s">
        <v>61</v>
      </c>
      <c r="I17" s="15" t="s">
        <v>67</v>
      </c>
      <c r="J17" s="15" t="s">
        <v>68</v>
      </c>
      <c r="K17" s="15" t="s">
        <v>51</v>
      </c>
    </row>
    <row r="18" spans="1:11" ht="18" customHeight="1" x14ac:dyDescent="0.15">
      <c r="A18" s="16" t="s">
        <v>69</v>
      </c>
      <c r="B18" s="22">
        <v>2500000</v>
      </c>
      <c r="C18" s="22">
        <v>639170803</v>
      </c>
      <c r="D18" s="22">
        <v>54392251</v>
      </c>
      <c r="E18" s="22">
        <f t="shared" ref="E18:E27" si="0">C18-D18</f>
        <v>584778552</v>
      </c>
      <c r="F18" s="22">
        <v>50000000</v>
      </c>
      <c r="G18" s="26">
        <f>IF(F18&lt;&gt;0,B18/F18,0)</f>
        <v>0.05</v>
      </c>
      <c r="H18" s="22">
        <f>E18*G18</f>
        <v>29238927.600000001</v>
      </c>
      <c r="I18" s="24">
        <v>0</v>
      </c>
      <c r="J18" s="22">
        <f>B18-I18</f>
        <v>2500000</v>
      </c>
      <c r="K18" s="24">
        <v>2500</v>
      </c>
    </row>
    <row r="19" spans="1:11" ht="18" customHeight="1" x14ac:dyDescent="0.15">
      <c r="A19" s="16" t="s">
        <v>70</v>
      </c>
      <c r="B19" s="22">
        <v>200000</v>
      </c>
      <c r="C19" s="22">
        <v>43090894882</v>
      </c>
      <c r="D19" s="22">
        <v>27186019679</v>
      </c>
      <c r="E19" s="22">
        <f t="shared" si="0"/>
        <v>15904875203</v>
      </c>
      <c r="F19" s="22">
        <v>136900000</v>
      </c>
      <c r="G19" s="26">
        <f t="shared" ref="G19:G27" si="1">IF(F19&lt;&gt;0,B19/F19,0)</f>
        <v>1.4609203798392988E-3</v>
      </c>
      <c r="H19" s="22">
        <f t="shared" ref="H19:H27" si="2">E19*G19</f>
        <v>23235756.322863404</v>
      </c>
      <c r="I19" s="24">
        <v>0</v>
      </c>
      <c r="J19" s="22">
        <f t="shared" ref="J19:J27" si="3">B19-I19</f>
        <v>200000</v>
      </c>
      <c r="K19" s="24">
        <v>200</v>
      </c>
    </row>
    <row r="20" spans="1:11" ht="18" customHeight="1" x14ac:dyDescent="0.15">
      <c r="A20" s="16" t="s">
        <v>71</v>
      </c>
      <c r="B20" s="22">
        <v>90000</v>
      </c>
      <c r="C20" s="22">
        <v>306065163</v>
      </c>
      <c r="D20" s="22">
        <v>12741454</v>
      </c>
      <c r="E20" s="22">
        <f t="shared" si="0"/>
        <v>293323709</v>
      </c>
      <c r="F20" s="22">
        <v>256078418</v>
      </c>
      <c r="G20" s="26">
        <f t="shared" si="1"/>
        <v>3.5145484224289453E-4</v>
      </c>
      <c r="H20" s="22">
        <f t="shared" si="2"/>
        <v>103090.0378726957</v>
      </c>
      <c r="I20" s="24">
        <v>0</v>
      </c>
      <c r="J20" s="22">
        <f t="shared" si="3"/>
        <v>90000</v>
      </c>
      <c r="K20" s="24">
        <v>90</v>
      </c>
    </row>
    <row r="21" spans="1:11" ht="18" customHeight="1" x14ac:dyDescent="0.15">
      <c r="A21" s="16" t="s">
        <v>72</v>
      </c>
      <c r="B21" s="22">
        <v>430000</v>
      </c>
      <c r="C21" s="22">
        <v>1753673888</v>
      </c>
      <c r="D21" s="22">
        <v>99485943</v>
      </c>
      <c r="E21" s="22">
        <f t="shared" si="0"/>
        <v>1654187945</v>
      </c>
      <c r="F21" s="22">
        <v>422000000</v>
      </c>
      <c r="G21" s="26">
        <f t="shared" si="1"/>
        <v>1.0189573459715639E-3</v>
      </c>
      <c r="H21" s="22">
        <f t="shared" si="2"/>
        <v>1685546.9581753553</v>
      </c>
      <c r="I21" s="24">
        <v>0</v>
      </c>
      <c r="J21" s="22">
        <f t="shared" si="3"/>
        <v>430000</v>
      </c>
      <c r="K21" s="24">
        <v>430</v>
      </c>
    </row>
    <row r="22" spans="1:11" ht="18" customHeight="1" x14ac:dyDescent="0.15">
      <c r="A22" s="16" t="s">
        <v>73</v>
      </c>
      <c r="B22" s="22">
        <v>300000</v>
      </c>
      <c r="C22" s="22">
        <v>2546090664</v>
      </c>
      <c r="D22" s="22">
        <v>598561329</v>
      </c>
      <c r="E22" s="22">
        <f t="shared" si="0"/>
        <v>1947529335</v>
      </c>
      <c r="F22" s="22">
        <v>412600000</v>
      </c>
      <c r="G22" s="26">
        <f t="shared" si="1"/>
        <v>7.2709646146388749E-4</v>
      </c>
      <c r="H22" s="22">
        <f t="shared" si="2"/>
        <v>1416041.6880756179</v>
      </c>
      <c r="I22" s="24">
        <v>0</v>
      </c>
      <c r="J22" s="22">
        <f t="shared" si="3"/>
        <v>300000</v>
      </c>
      <c r="K22" s="24">
        <v>300</v>
      </c>
    </row>
    <row r="23" spans="1:11" ht="18" customHeight="1" x14ac:dyDescent="0.15">
      <c r="A23" s="16" t="s">
        <v>74</v>
      </c>
      <c r="B23" s="22">
        <v>1230000</v>
      </c>
      <c r="C23" s="22">
        <v>2348079845</v>
      </c>
      <c r="D23" s="22">
        <v>18651927</v>
      </c>
      <c r="E23" s="22">
        <f t="shared" si="0"/>
        <v>2329427918</v>
      </c>
      <c r="F23" s="22">
        <v>1900000000</v>
      </c>
      <c r="G23" s="26">
        <f t="shared" si="1"/>
        <v>6.4736842105263162E-4</v>
      </c>
      <c r="H23" s="22">
        <f t="shared" si="2"/>
        <v>1507998.073231579</v>
      </c>
      <c r="I23" s="24">
        <v>0</v>
      </c>
      <c r="J23" s="22">
        <f t="shared" si="3"/>
        <v>1230000</v>
      </c>
      <c r="K23" s="24">
        <v>1230</v>
      </c>
    </row>
    <row r="24" spans="1:11" ht="18" customHeight="1" x14ac:dyDescent="0.15">
      <c r="A24" s="16" t="s">
        <v>75</v>
      </c>
      <c r="B24" s="22">
        <v>390000</v>
      </c>
      <c r="C24" s="22">
        <v>447953460</v>
      </c>
      <c r="D24" s="22">
        <v>5329027</v>
      </c>
      <c r="E24" s="22">
        <f t="shared" si="0"/>
        <v>442624433</v>
      </c>
      <c r="F24" s="22">
        <v>277999866</v>
      </c>
      <c r="G24" s="26">
        <f t="shared" si="1"/>
        <v>1.4028783740492883E-3</v>
      </c>
      <c r="H24" s="22">
        <f t="shared" si="2"/>
        <v>620948.24488152808</v>
      </c>
      <c r="I24" s="24">
        <v>0</v>
      </c>
      <c r="J24" s="22">
        <f t="shared" si="3"/>
        <v>390000</v>
      </c>
      <c r="K24" s="24">
        <v>390</v>
      </c>
    </row>
    <row r="25" spans="1:11" ht="18" customHeight="1" x14ac:dyDescent="0.15">
      <c r="A25" s="16" t="s">
        <v>76</v>
      </c>
      <c r="B25" s="22">
        <v>4000000</v>
      </c>
      <c r="C25" s="22">
        <v>24834865000000</v>
      </c>
      <c r="D25" s="22">
        <v>24466761000000</v>
      </c>
      <c r="E25" s="22">
        <f t="shared" si="0"/>
        <v>368104000000</v>
      </c>
      <c r="F25" s="22">
        <v>16602000000</v>
      </c>
      <c r="G25" s="26">
        <f t="shared" si="1"/>
        <v>2.4093482712926153E-4</v>
      </c>
      <c r="H25" s="22">
        <f t="shared" si="2"/>
        <v>88689073.605589688</v>
      </c>
      <c r="I25" s="24">
        <v>0</v>
      </c>
      <c r="J25" s="22">
        <f t="shared" si="3"/>
        <v>4000000</v>
      </c>
      <c r="K25" s="24">
        <v>4000</v>
      </c>
    </row>
    <row r="26" spans="1:11" ht="18" customHeight="1" x14ac:dyDescent="0.15">
      <c r="A26" s="16" t="s">
        <v>77</v>
      </c>
      <c r="B26" s="22">
        <v>28815</v>
      </c>
      <c r="C26" s="22">
        <v>12069358</v>
      </c>
      <c r="D26" s="22">
        <v>500298</v>
      </c>
      <c r="E26" s="22">
        <f t="shared" si="0"/>
        <v>11569060</v>
      </c>
      <c r="F26" s="22">
        <v>5650000</v>
      </c>
      <c r="G26" s="26">
        <f t="shared" si="1"/>
        <v>5.1000000000000004E-3</v>
      </c>
      <c r="H26" s="22">
        <f t="shared" si="2"/>
        <v>59002.206000000006</v>
      </c>
      <c r="I26" s="24">
        <v>0</v>
      </c>
      <c r="J26" s="22">
        <f t="shared" si="3"/>
        <v>28815</v>
      </c>
      <c r="K26" s="24">
        <v>29</v>
      </c>
    </row>
    <row r="27" spans="1:11" ht="18" customHeight="1" x14ac:dyDescent="0.15">
      <c r="A27" s="16" t="s">
        <v>78</v>
      </c>
      <c r="B27" s="22">
        <v>300000</v>
      </c>
      <c r="C27" s="22">
        <v>352931047</v>
      </c>
      <c r="D27" s="22">
        <v>79140722</v>
      </c>
      <c r="E27" s="22">
        <f t="shared" si="0"/>
        <v>273790325</v>
      </c>
      <c r="F27" s="22">
        <v>1000000</v>
      </c>
      <c r="G27" s="26">
        <f t="shared" si="1"/>
        <v>0.3</v>
      </c>
      <c r="H27" s="22">
        <f t="shared" si="2"/>
        <v>82137097.5</v>
      </c>
      <c r="I27" s="24">
        <v>0</v>
      </c>
      <c r="J27" s="22">
        <f t="shared" si="3"/>
        <v>300000</v>
      </c>
      <c r="K27" s="24">
        <v>300</v>
      </c>
    </row>
    <row r="28" spans="1:11" ht="18" customHeight="1" x14ac:dyDescent="0.15">
      <c r="A28" s="19" t="s">
        <v>20</v>
      </c>
      <c r="B28" s="22">
        <f>SUM(B18:B27)</f>
        <v>9468815</v>
      </c>
      <c r="C28" s="22">
        <f>SUM(C18:C27)</f>
        <v>24886361929110</v>
      </c>
      <c r="D28" s="22">
        <f>SUM(D18:D27)</f>
        <v>24494815822630</v>
      </c>
      <c r="E28" s="22">
        <f>SUM(E18:E27)</f>
        <v>391546106480</v>
      </c>
      <c r="F28" s="22">
        <f>SUM(F18:F27)</f>
        <v>20064228284</v>
      </c>
      <c r="G28" s="25"/>
      <c r="H28" s="22">
        <f>SUM(H18:H27)</f>
        <v>228693482.23668987</v>
      </c>
      <c r="I28" s="24">
        <f>SUM(I18:I27)</f>
        <v>0</v>
      </c>
      <c r="J28" s="22">
        <f>SUM(J18:J27)</f>
        <v>9468815</v>
      </c>
      <c r="K28" s="24">
        <f>SUM(K18:K27)</f>
        <v>9469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D6599-517D-4053-BA1F-0B81DFDC5B3E}">
  <sheetPr>
    <pageSetUpPr fitToPage="1"/>
  </sheetPr>
  <dimension ref="A1:G22"/>
  <sheetViews>
    <sheetView zoomScale="85" zoomScaleNormal="85" workbookViewId="0"/>
  </sheetViews>
  <sheetFormatPr defaultColWidth="8.875" defaultRowHeight="11.25" x14ac:dyDescent="0.15"/>
  <cols>
    <col min="1" max="1" width="22.875" style="10" customWidth="1"/>
    <col min="2" max="7" width="19.875" style="10" customWidth="1"/>
    <col min="8" max="16384" width="8.875" style="10"/>
  </cols>
  <sheetData>
    <row r="1" spans="1:7" ht="21" x14ac:dyDescent="0.2">
      <c r="A1" s="9" t="s">
        <v>79</v>
      </c>
    </row>
    <row r="2" spans="1:7" ht="13.5" x14ac:dyDescent="0.15">
      <c r="A2" s="11" t="s">
        <v>39</v>
      </c>
    </row>
    <row r="3" spans="1:7" ht="13.5" x14ac:dyDescent="0.15">
      <c r="A3" s="11" t="s">
        <v>40</v>
      </c>
    </row>
    <row r="4" spans="1:7" ht="13.5" x14ac:dyDescent="0.15">
      <c r="A4" s="10" t="s">
        <v>80</v>
      </c>
      <c r="F4" s="13" t="s">
        <v>43</v>
      </c>
      <c r="G4" s="13"/>
    </row>
    <row r="5" spans="1:7" ht="22.5" customHeight="1" x14ac:dyDescent="0.15">
      <c r="A5" s="14" t="s">
        <v>81</v>
      </c>
      <c r="B5" s="14" t="s">
        <v>82</v>
      </c>
      <c r="C5" s="14" t="s">
        <v>83</v>
      </c>
      <c r="D5" s="14" t="s">
        <v>84</v>
      </c>
      <c r="E5" s="14" t="s">
        <v>85</v>
      </c>
      <c r="F5" s="15" t="s">
        <v>86</v>
      </c>
      <c r="G5" s="15" t="s">
        <v>87</v>
      </c>
    </row>
    <row r="6" spans="1:7" ht="18" customHeight="1" x14ac:dyDescent="0.15">
      <c r="A6" s="16" t="s">
        <v>88</v>
      </c>
      <c r="B6" s="22">
        <v>4107340747</v>
      </c>
      <c r="C6" s="22">
        <v>0</v>
      </c>
      <c r="D6" s="22">
        <v>0</v>
      </c>
      <c r="E6" s="22">
        <v>0</v>
      </c>
      <c r="F6" s="22">
        <v>4107340747</v>
      </c>
      <c r="G6" s="22">
        <v>4107341000</v>
      </c>
    </row>
    <row r="7" spans="1:7" ht="18" customHeight="1" x14ac:dyDescent="0.15">
      <c r="A7" s="16" t="s">
        <v>89</v>
      </c>
      <c r="B7" s="22">
        <v>984790406</v>
      </c>
      <c r="C7" s="22">
        <v>0</v>
      </c>
      <c r="D7" s="22">
        <v>0</v>
      </c>
      <c r="E7" s="22">
        <v>0</v>
      </c>
      <c r="F7" s="22">
        <v>984790406</v>
      </c>
      <c r="G7" s="22">
        <v>984790000</v>
      </c>
    </row>
    <row r="8" spans="1:7" ht="18" customHeight="1" x14ac:dyDescent="0.15">
      <c r="A8" s="16" t="s">
        <v>90</v>
      </c>
      <c r="B8" s="22">
        <v>334331435</v>
      </c>
      <c r="C8" s="22">
        <v>0</v>
      </c>
      <c r="D8" s="22">
        <v>0</v>
      </c>
      <c r="E8" s="22">
        <v>0</v>
      </c>
      <c r="F8" s="22">
        <v>334331435</v>
      </c>
      <c r="G8" s="22">
        <v>334331000</v>
      </c>
    </row>
    <row r="9" spans="1:7" ht="18" customHeight="1" x14ac:dyDescent="0.15">
      <c r="A9" s="16" t="s">
        <v>91</v>
      </c>
      <c r="B9" s="22">
        <v>424208520</v>
      </c>
      <c r="C9" s="22">
        <v>0</v>
      </c>
      <c r="D9" s="22">
        <v>0</v>
      </c>
      <c r="E9" s="22">
        <v>0</v>
      </c>
      <c r="F9" s="22">
        <v>424208520</v>
      </c>
      <c r="G9" s="22">
        <v>424209000</v>
      </c>
    </row>
    <row r="10" spans="1:7" ht="18" customHeight="1" x14ac:dyDescent="0.15">
      <c r="A10" s="16" t="s">
        <v>92</v>
      </c>
      <c r="B10" s="22">
        <v>395705798</v>
      </c>
      <c r="C10" s="22">
        <v>0</v>
      </c>
      <c r="D10" s="22">
        <v>0</v>
      </c>
      <c r="E10" s="22">
        <v>0</v>
      </c>
      <c r="F10" s="22">
        <v>395705798</v>
      </c>
      <c r="G10" s="22">
        <v>395706000</v>
      </c>
    </row>
    <row r="11" spans="1:7" ht="18" customHeight="1" x14ac:dyDescent="0.15">
      <c r="A11" s="16" t="s">
        <v>93</v>
      </c>
      <c r="B11" s="22">
        <v>116112817</v>
      </c>
      <c r="C11" s="22">
        <v>0</v>
      </c>
      <c r="D11" s="22">
        <v>0</v>
      </c>
      <c r="E11" s="22">
        <v>0</v>
      </c>
      <c r="F11" s="22">
        <v>116112817</v>
      </c>
      <c r="G11" s="22">
        <v>116113000</v>
      </c>
    </row>
    <row r="12" spans="1:7" ht="18" customHeight="1" x14ac:dyDescent="0.15">
      <c r="A12" s="16" t="s">
        <v>94</v>
      </c>
      <c r="B12" s="22">
        <v>8967740</v>
      </c>
      <c r="C12" s="22">
        <v>0</v>
      </c>
      <c r="D12" s="22">
        <v>0</v>
      </c>
      <c r="E12" s="22">
        <v>0</v>
      </c>
      <c r="F12" s="22">
        <v>8967740</v>
      </c>
      <c r="G12" s="22">
        <v>8968000</v>
      </c>
    </row>
    <row r="13" spans="1:7" ht="18" customHeight="1" x14ac:dyDescent="0.15">
      <c r="A13" s="16" t="s">
        <v>95</v>
      </c>
      <c r="B13" s="22">
        <v>194871531</v>
      </c>
      <c r="C13" s="22">
        <v>0</v>
      </c>
      <c r="D13" s="22">
        <v>0</v>
      </c>
      <c r="E13" s="22">
        <v>0</v>
      </c>
      <c r="F13" s="22">
        <v>194871531</v>
      </c>
      <c r="G13" s="22">
        <v>194872000</v>
      </c>
    </row>
    <row r="14" spans="1:7" ht="18" customHeight="1" x14ac:dyDescent="0.15">
      <c r="A14" s="16" t="s">
        <v>96</v>
      </c>
      <c r="B14" s="22">
        <v>196872420</v>
      </c>
      <c r="C14" s="22">
        <v>0</v>
      </c>
      <c r="D14" s="22">
        <v>0</v>
      </c>
      <c r="E14" s="22">
        <v>0</v>
      </c>
      <c r="F14" s="22">
        <v>196872420</v>
      </c>
      <c r="G14" s="22">
        <v>196872000</v>
      </c>
    </row>
    <row r="15" spans="1:7" ht="18" customHeight="1" x14ac:dyDescent="0.15">
      <c r="A15" s="16" t="s">
        <v>97</v>
      </c>
      <c r="B15" s="22">
        <v>680324177</v>
      </c>
      <c r="C15" s="22">
        <v>0</v>
      </c>
      <c r="D15" s="22">
        <v>0</v>
      </c>
      <c r="E15" s="22">
        <v>0</v>
      </c>
      <c r="F15" s="22">
        <v>680324177</v>
      </c>
      <c r="G15" s="22">
        <v>680324000</v>
      </c>
    </row>
    <row r="16" spans="1:7" ht="18" customHeight="1" x14ac:dyDescent="0.15">
      <c r="A16" s="16" t="s">
        <v>98</v>
      </c>
      <c r="B16" s="22">
        <v>4651647</v>
      </c>
      <c r="C16" s="22">
        <v>0</v>
      </c>
      <c r="D16" s="22">
        <v>0</v>
      </c>
      <c r="E16" s="22">
        <v>4348353</v>
      </c>
      <c r="F16" s="22">
        <v>9000000</v>
      </c>
      <c r="G16" s="22">
        <v>9000000</v>
      </c>
    </row>
    <row r="17" spans="1:7" ht="18" customHeight="1" x14ac:dyDescent="0.15">
      <c r="A17" s="16" t="s">
        <v>99</v>
      </c>
      <c r="B17" s="22">
        <v>17259832</v>
      </c>
      <c r="C17" s="22">
        <v>0</v>
      </c>
      <c r="D17" s="22">
        <v>0</v>
      </c>
      <c r="E17" s="22">
        <v>2826168</v>
      </c>
      <c r="F17" s="22">
        <v>20086000</v>
      </c>
      <c r="G17" s="22">
        <v>20086000</v>
      </c>
    </row>
    <row r="18" spans="1:7" ht="18" customHeight="1" x14ac:dyDescent="0.15">
      <c r="A18" s="16" t="s">
        <v>100</v>
      </c>
      <c r="B18" s="22">
        <v>15365622</v>
      </c>
      <c r="C18" s="22">
        <v>0</v>
      </c>
      <c r="D18" s="22">
        <v>0</v>
      </c>
      <c r="E18" s="22">
        <v>0</v>
      </c>
      <c r="F18" s="22">
        <v>15365622</v>
      </c>
      <c r="G18" s="22">
        <v>15366000</v>
      </c>
    </row>
    <row r="19" spans="1:7" ht="18" customHeight="1" x14ac:dyDescent="0.15">
      <c r="A19" s="16" t="s">
        <v>101</v>
      </c>
      <c r="B19" s="22">
        <v>4760000</v>
      </c>
      <c r="C19" s="22">
        <v>0</v>
      </c>
      <c r="D19" s="22">
        <v>0</v>
      </c>
      <c r="E19" s="22">
        <v>240000</v>
      </c>
      <c r="F19" s="22">
        <v>5000000</v>
      </c>
      <c r="G19" s="22">
        <v>5000000</v>
      </c>
    </row>
    <row r="20" spans="1:7" ht="18" customHeight="1" x14ac:dyDescent="0.15">
      <c r="A20" s="16" t="s">
        <v>102</v>
      </c>
      <c r="B20" s="22">
        <v>744701685</v>
      </c>
      <c r="C20" s="22">
        <v>0</v>
      </c>
      <c r="D20" s="22">
        <v>0</v>
      </c>
      <c r="E20" s="22">
        <v>0</v>
      </c>
      <c r="F20" s="22">
        <v>744701685</v>
      </c>
      <c r="G20" s="22">
        <v>744702000</v>
      </c>
    </row>
    <row r="21" spans="1:7" ht="18" customHeight="1" x14ac:dyDescent="0.15">
      <c r="A21" s="16" t="s">
        <v>103</v>
      </c>
      <c r="B21" s="22">
        <v>1011793911</v>
      </c>
      <c r="C21" s="22">
        <v>0</v>
      </c>
      <c r="D21" s="22">
        <v>0</v>
      </c>
      <c r="E21" s="22">
        <v>0</v>
      </c>
      <c r="F21" s="22">
        <v>1011793911</v>
      </c>
      <c r="G21" s="22">
        <v>1011794000</v>
      </c>
    </row>
    <row r="22" spans="1:7" ht="18" customHeight="1" x14ac:dyDescent="0.15">
      <c r="A22" s="19" t="s">
        <v>20</v>
      </c>
      <c r="B22" s="22">
        <v>9242058288</v>
      </c>
      <c r="C22" s="22">
        <v>0</v>
      </c>
      <c r="D22" s="22">
        <v>0</v>
      </c>
      <c r="E22" s="22">
        <v>7414521</v>
      </c>
      <c r="F22" s="22">
        <v>9249472809</v>
      </c>
      <c r="G22" s="22">
        <v>9249474000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4B73-646D-44F9-A761-94DA468818D0}">
  <sheetPr>
    <pageSetUpPr fitToPage="1"/>
  </sheetPr>
  <dimension ref="A1:D33"/>
  <sheetViews>
    <sheetView zoomScale="85" zoomScaleNormal="85" workbookViewId="0"/>
  </sheetViews>
  <sheetFormatPr defaultColWidth="8.875" defaultRowHeight="11.25" x14ac:dyDescent="0.15"/>
  <cols>
    <col min="1" max="1" width="30.875" style="10" customWidth="1"/>
    <col min="2" max="3" width="19.875" style="10" customWidth="1"/>
    <col min="4" max="16384" width="8.875" style="10"/>
  </cols>
  <sheetData>
    <row r="1" spans="1:3" ht="21" x14ac:dyDescent="0.2">
      <c r="A1" s="9" t="s">
        <v>104</v>
      </c>
    </row>
    <row r="2" spans="1:3" ht="13.5" x14ac:dyDescent="0.15">
      <c r="A2" s="11" t="s">
        <v>39</v>
      </c>
    </row>
    <row r="3" spans="1:3" ht="13.5" x14ac:dyDescent="0.15">
      <c r="A3" s="11" t="s">
        <v>40</v>
      </c>
    </row>
    <row r="4" spans="1:3" ht="13.5" x14ac:dyDescent="0.15">
      <c r="A4" s="10" t="s">
        <v>41</v>
      </c>
      <c r="C4" s="13" t="s">
        <v>43</v>
      </c>
    </row>
    <row r="5" spans="1:3" ht="22.5" customHeight="1" x14ac:dyDescent="0.15">
      <c r="A5" s="14" t="s">
        <v>105</v>
      </c>
      <c r="B5" s="14" t="s">
        <v>106</v>
      </c>
      <c r="C5" s="14" t="s">
        <v>107</v>
      </c>
    </row>
    <row r="6" spans="1:3" ht="18" customHeight="1" x14ac:dyDescent="0.15">
      <c r="A6" s="27" t="s">
        <v>108</v>
      </c>
      <c r="B6" s="22"/>
      <c r="C6" s="22"/>
    </row>
    <row r="7" spans="1:3" ht="18" customHeight="1" x14ac:dyDescent="0.15">
      <c r="A7" s="28"/>
      <c r="B7" s="22"/>
      <c r="C7" s="22"/>
    </row>
    <row r="8" spans="1:3" ht="18" customHeight="1" thickBot="1" x14ac:dyDescent="0.2">
      <c r="A8" s="29" t="s">
        <v>109</v>
      </c>
      <c r="B8" s="30">
        <v>0</v>
      </c>
      <c r="C8" s="30">
        <v>0</v>
      </c>
    </row>
    <row r="9" spans="1:3" ht="18" customHeight="1" thickTop="1" x14ac:dyDescent="0.15">
      <c r="A9" s="27" t="s">
        <v>110</v>
      </c>
      <c r="B9" s="22"/>
      <c r="C9" s="22"/>
    </row>
    <row r="10" spans="1:3" ht="18" customHeight="1" x14ac:dyDescent="0.15">
      <c r="A10" s="28" t="s">
        <v>111</v>
      </c>
      <c r="B10" s="22"/>
      <c r="C10" s="22"/>
    </row>
    <row r="11" spans="1:3" ht="18" customHeight="1" x14ac:dyDescent="0.15">
      <c r="A11" s="31" t="s">
        <v>112</v>
      </c>
      <c r="B11" s="22">
        <v>16717429</v>
      </c>
      <c r="C11" s="22">
        <v>1381297</v>
      </c>
    </row>
    <row r="12" spans="1:3" ht="18" customHeight="1" x14ac:dyDescent="0.15">
      <c r="A12" s="31" t="s">
        <v>113</v>
      </c>
      <c r="B12" s="22">
        <v>385449</v>
      </c>
      <c r="C12" s="22">
        <v>15288</v>
      </c>
    </row>
    <row r="13" spans="1:3" ht="18" customHeight="1" x14ac:dyDescent="0.15">
      <c r="A13" s="31" t="s">
        <v>114</v>
      </c>
      <c r="B13" s="22">
        <v>11453760</v>
      </c>
      <c r="C13" s="22">
        <v>991891</v>
      </c>
    </row>
    <row r="14" spans="1:3" ht="18" customHeight="1" x14ac:dyDescent="0.15">
      <c r="A14" s="31" t="s">
        <v>115</v>
      </c>
      <c r="B14" s="22">
        <v>1651336</v>
      </c>
      <c r="C14" s="22">
        <v>106194</v>
      </c>
    </row>
    <row r="15" spans="1:3" ht="18" customHeight="1" x14ac:dyDescent="0.15">
      <c r="A15" s="31" t="s">
        <v>116</v>
      </c>
      <c r="B15" s="22">
        <v>2387263</v>
      </c>
      <c r="C15" s="22">
        <v>225545</v>
      </c>
    </row>
    <row r="16" spans="1:3" ht="18" customHeight="1" x14ac:dyDescent="0.15">
      <c r="A16" s="31" t="s">
        <v>117</v>
      </c>
      <c r="B16" s="22">
        <v>2368700</v>
      </c>
      <c r="C16" s="22">
        <v>110829</v>
      </c>
    </row>
    <row r="17" spans="1:4" ht="18" customHeight="1" x14ac:dyDescent="0.15">
      <c r="A17" s="31" t="s">
        <v>118</v>
      </c>
      <c r="B17" s="22">
        <v>87500</v>
      </c>
      <c r="C17" s="22">
        <v>0</v>
      </c>
    </row>
    <row r="18" spans="1:4" ht="18" customHeight="1" x14ac:dyDescent="0.15">
      <c r="A18" s="31" t="s">
        <v>119</v>
      </c>
      <c r="B18" s="22">
        <v>85462031</v>
      </c>
      <c r="C18" s="22">
        <v>49799854</v>
      </c>
    </row>
    <row r="19" spans="1:4" ht="18" customHeight="1" x14ac:dyDescent="0.15">
      <c r="A19" s="31" t="s">
        <v>120</v>
      </c>
      <c r="B19" s="22">
        <v>210240</v>
      </c>
      <c r="C19" s="22">
        <v>52777</v>
      </c>
    </row>
    <row r="20" spans="1:4" ht="18" customHeight="1" x14ac:dyDescent="0.15">
      <c r="A20" s="31" t="s">
        <v>121</v>
      </c>
      <c r="B20" s="22">
        <v>559324</v>
      </c>
      <c r="C20" s="22">
        <v>37878</v>
      </c>
    </row>
    <row r="21" spans="1:4" ht="18" customHeight="1" x14ac:dyDescent="0.15">
      <c r="A21" s="31" t="s">
        <v>122</v>
      </c>
      <c r="B21" s="22">
        <v>1387602</v>
      </c>
      <c r="C21" s="22">
        <v>505786</v>
      </c>
    </row>
    <row r="22" spans="1:4" ht="18" customHeight="1" x14ac:dyDescent="0.15">
      <c r="A22" s="31" t="s">
        <v>123</v>
      </c>
      <c r="B22" s="22">
        <v>2890948</v>
      </c>
      <c r="C22" s="22">
        <v>132158</v>
      </c>
    </row>
    <row r="23" spans="1:4" ht="18" customHeight="1" x14ac:dyDescent="0.15">
      <c r="A23" s="28" t="s">
        <v>124</v>
      </c>
      <c r="B23" s="22"/>
      <c r="C23" s="22"/>
    </row>
    <row r="24" spans="1:4" ht="18" customHeight="1" x14ac:dyDescent="0.15">
      <c r="A24" s="31" t="s">
        <v>125</v>
      </c>
      <c r="B24" s="22">
        <v>697200</v>
      </c>
      <c r="C24" s="22">
        <v>25144</v>
      </c>
    </row>
    <row r="25" spans="1:4" ht="18" customHeight="1" x14ac:dyDescent="0.15">
      <c r="A25" s="31" t="s">
        <v>126</v>
      </c>
      <c r="B25" s="22">
        <v>6400</v>
      </c>
      <c r="C25" s="22">
        <v>518</v>
      </c>
    </row>
    <row r="26" spans="1:4" ht="18" customHeight="1" x14ac:dyDescent="0.15">
      <c r="A26" s="31" t="s">
        <v>127</v>
      </c>
      <c r="B26" s="22">
        <v>2760203</v>
      </c>
      <c r="C26" s="22">
        <v>0</v>
      </c>
    </row>
    <row r="27" spans="1:4" ht="18" customHeight="1" x14ac:dyDescent="0.15">
      <c r="A27" s="31" t="s">
        <v>128</v>
      </c>
      <c r="B27" s="22">
        <v>41599611</v>
      </c>
      <c r="C27" s="22">
        <v>12036037</v>
      </c>
    </row>
    <row r="28" spans="1:4" ht="18" customHeight="1" x14ac:dyDescent="0.15">
      <c r="A28" s="31"/>
      <c r="B28" s="22"/>
      <c r="C28" s="22"/>
    </row>
    <row r="29" spans="1:4" ht="18" customHeight="1" thickBot="1" x14ac:dyDescent="0.2">
      <c r="A29" s="29" t="s">
        <v>109</v>
      </c>
      <c r="B29" s="30">
        <v>170624996</v>
      </c>
      <c r="C29" s="30">
        <v>65421196</v>
      </c>
    </row>
    <row r="30" spans="1:4" ht="18" customHeight="1" thickTop="1" x14ac:dyDescent="0.15">
      <c r="A30" s="32" t="s">
        <v>20</v>
      </c>
      <c r="B30" s="22">
        <v>170624996</v>
      </c>
      <c r="C30" s="22">
        <v>65421196</v>
      </c>
    </row>
    <row r="31" spans="1:4" x14ac:dyDescent="0.15">
      <c r="A31" s="33"/>
    </row>
    <row r="32" spans="1:4" x14ac:dyDescent="0.15">
      <c r="D32" s="34"/>
    </row>
    <row r="33" spans="3:4" x14ac:dyDescent="0.15">
      <c r="C33" s="34"/>
      <c r="D33" s="34"/>
    </row>
  </sheetData>
  <phoneticPr fontId="4"/>
  <printOptions horizontalCentered="1"/>
  <pageMargins left="0.39370078740157483" right="0.39370078740157483" top="0.59055118110236227" bottom="0.59055118110236227" header="0.19685039370078741" footer="0.19685039370078741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DC136-8D6E-4C76-BE2C-861F94F1855E}">
  <sheetPr>
    <pageSetUpPr fitToPage="1"/>
  </sheetPr>
  <dimension ref="A1:D35"/>
  <sheetViews>
    <sheetView zoomScale="85" zoomScaleNormal="85" workbookViewId="0"/>
  </sheetViews>
  <sheetFormatPr defaultColWidth="8.875" defaultRowHeight="11.25" x14ac:dyDescent="0.15"/>
  <cols>
    <col min="1" max="1" width="30.875" style="10" customWidth="1"/>
    <col min="2" max="3" width="19.875" style="10" customWidth="1"/>
    <col min="4" max="16384" width="8.875" style="10"/>
  </cols>
  <sheetData>
    <row r="1" spans="1:3" ht="21" x14ac:dyDescent="0.2">
      <c r="A1" s="9" t="s">
        <v>129</v>
      </c>
    </row>
    <row r="2" spans="1:3" ht="13.5" x14ac:dyDescent="0.15">
      <c r="A2" s="11" t="s">
        <v>39</v>
      </c>
    </row>
    <row r="3" spans="1:3" ht="13.5" x14ac:dyDescent="0.15">
      <c r="A3" s="11" t="s">
        <v>40</v>
      </c>
    </row>
    <row r="4" spans="1:3" ht="13.5" x14ac:dyDescent="0.15">
      <c r="A4" s="10" t="s">
        <v>41</v>
      </c>
      <c r="C4" s="13" t="s">
        <v>43</v>
      </c>
    </row>
    <row r="5" spans="1:3" ht="22.5" customHeight="1" x14ac:dyDescent="0.15">
      <c r="A5" s="14" t="s">
        <v>105</v>
      </c>
      <c r="B5" s="14" t="s">
        <v>106</v>
      </c>
      <c r="C5" s="14" t="s">
        <v>107</v>
      </c>
    </row>
    <row r="6" spans="1:3" ht="18" customHeight="1" x14ac:dyDescent="0.15">
      <c r="A6" s="27" t="s">
        <v>108</v>
      </c>
      <c r="B6" s="35"/>
      <c r="C6" s="35"/>
    </row>
    <row r="7" spans="1:3" ht="18" customHeight="1" x14ac:dyDescent="0.15">
      <c r="A7" s="28"/>
      <c r="B7" s="35"/>
      <c r="C7" s="22"/>
    </row>
    <row r="8" spans="1:3" ht="18" customHeight="1" thickBot="1" x14ac:dyDescent="0.2">
      <c r="A8" s="29" t="s">
        <v>109</v>
      </c>
      <c r="B8" s="30">
        <v>0</v>
      </c>
      <c r="C8" s="30">
        <v>0</v>
      </c>
    </row>
    <row r="9" spans="1:3" ht="18" customHeight="1" thickTop="1" x14ac:dyDescent="0.15">
      <c r="A9" s="27" t="s">
        <v>110</v>
      </c>
      <c r="B9" s="22"/>
      <c r="C9" s="22"/>
    </row>
    <row r="10" spans="1:3" ht="18" customHeight="1" x14ac:dyDescent="0.15">
      <c r="A10" s="28" t="s">
        <v>130</v>
      </c>
      <c r="B10" s="22"/>
      <c r="C10" s="22"/>
    </row>
    <row r="11" spans="1:3" ht="18" customHeight="1" x14ac:dyDescent="0.15">
      <c r="A11" s="31" t="s">
        <v>131</v>
      </c>
      <c r="B11" s="22">
        <v>21423862</v>
      </c>
      <c r="C11" s="22">
        <v>1770171</v>
      </c>
    </row>
    <row r="12" spans="1:3" ht="18" customHeight="1" x14ac:dyDescent="0.15">
      <c r="A12" s="31" t="s">
        <v>132</v>
      </c>
      <c r="B12" s="22">
        <v>386950</v>
      </c>
      <c r="C12" s="22">
        <v>15347</v>
      </c>
    </row>
    <row r="13" spans="1:3" ht="18" customHeight="1" x14ac:dyDescent="0.15">
      <c r="A13" s="31" t="s">
        <v>133</v>
      </c>
      <c r="B13" s="22">
        <v>7283468</v>
      </c>
      <c r="C13" s="22">
        <v>630746</v>
      </c>
    </row>
    <row r="14" spans="1:3" ht="18" customHeight="1" x14ac:dyDescent="0.15">
      <c r="A14" s="31" t="s">
        <v>134</v>
      </c>
      <c r="B14" s="22">
        <v>1265571</v>
      </c>
      <c r="C14" s="22">
        <v>81386</v>
      </c>
    </row>
    <row r="15" spans="1:3" ht="18" customHeight="1" x14ac:dyDescent="0.15">
      <c r="A15" s="31" t="s">
        <v>135</v>
      </c>
      <c r="B15" s="22">
        <v>1585903</v>
      </c>
      <c r="C15" s="22">
        <v>149834</v>
      </c>
    </row>
    <row r="16" spans="1:3" ht="18" customHeight="1" x14ac:dyDescent="0.15">
      <c r="A16" s="31" t="s">
        <v>119</v>
      </c>
      <c r="B16" s="22">
        <v>46571942</v>
      </c>
      <c r="C16" s="22">
        <v>27138086</v>
      </c>
    </row>
    <row r="17" spans="1:3" ht="18" customHeight="1" x14ac:dyDescent="0.15">
      <c r="A17" s="31" t="s">
        <v>122</v>
      </c>
      <c r="B17" s="22">
        <v>5199130</v>
      </c>
      <c r="C17" s="22">
        <v>1895103</v>
      </c>
    </row>
    <row r="18" spans="1:3" ht="18" customHeight="1" x14ac:dyDescent="0.15">
      <c r="A18" s="31" t="s">
        <v>136</v>
      </c>
      <c r="B18" s="22">
        <v>1972396</v>
      </c>
      <c r="C18" s="22">
        <v>90167</v>
      </c>
    </row>
    <row r="19" spans="1:3" ht="18" customHeight="1" x14ac:dyDescent="0.15">
      <c r="A19" s="28" t="s">
        <v>124</v>
      </c>
      <c r="B19" s="22"/>
      <c r="C19" s="22"/>
    </row>
    <row r="20" spans="1:3" ht="18" customHeight="1" x14ac:dyDescent="0.15">
      <c r="A20" s="28" t="s">
        <v>137</v>
      </c>
      <c r="B20" s="22">
        <v>2550</v>
      </c>
      <c r="C20" s="22">
        <v>92</v>
      </c>
    </row>
    <row r="21" spans="1:3" ht="18" customHeight="1" x14ac:dyDescent="0.15">
      <c r="A21" s="28" t="s">
        <v>138</v>
      </c>
      <c r="B21" s="22">
        <v>2000</v>
      </c>
      <c r="C21" s="22">
        <v>0</v>
      </c>
    </row>
    <row r="22" spans="1:3" ht="18" customHeight="1" x14ac:dyDescent="0.15">
      <c r="A22" s="28" t="s">
        <v>139</v>
      </c>
      <c r="B22" s="22">
        <v>17350</v>
      </c>
      <c r="C22" s="22">
        <v>1567</v>
      </c>
    </row>
    <row r="23" spans="1:3" ht="18" customHeight="1" x14ac:dyDescent="0.15">
      <c r="A23" s="31" t="s">
        <v>140</v>
      </c>
      <c r="B23" s="22">
        <v>2900</v>
      </c>
      <c r="C23" s="22">
        <v>0</v>
      </c>
    </row>
    <row r="24" spans="1:3" ht="18" customHeight="1" x14ac:dyDescent="0.15">
      <c r="A24" s="31" t="s">
        <v>141</v>
      </c>
      <c r="B24" s="22">
        <v>6000</v>
      </c>
      <c r="C24" s="22">
        <v>0</v>
      </c>
    </row>
    <row r="25" spans="1:3" ht="18" customHeight="1" x14ac:dyDescent="0.15">
      <c r="A25" s="31" t="s">
        <v>127</v>
      </c>
      <c r="B25" s="22">
        <v>1907602</v>
      </c>
      <c r="C25" s="22">
        <v>0</v>
      </c>
    </row>
    <row r="26" spans="1:3" ht="18" customHeight="1" x14ac:dyDescent="0.15">
      <c r="A26" s="31" t="s">
        <v>142</v>
      </c>
      <c r="B26" s="22">
        <v>8180</v>
      </c>
      <c r="C26" s="22">
        <v>0</v>
      </c>
    </row>
    <row r="27" spans="1:3" ht="18" customHeight="1" x14ac:dyDescent="0.15">
      <c r="A27" s="31" t="s">
        <v>143</v>
      </c>
      <c r="B27" s="22">
        <v>6977829</v>
      </c>
      <c r="C27" s="22">
        <v>2018899</v>
      </c>
    </row>
    <row r="28" spans="1:3" ht="18" customHeight="1" x14ac:dyDescent="0.15">
      <c r="A28" s="31" t="s">
        <v>144</v>
      </c>
      <c r="B28" s="22">
        <v>1604894</v>
      </c>
      <c r="C28" s="22">
        <v>108686</v>
      </c>
    </row>
    <row r="29" spans="1:3" ht="18" customHeight="1" x14ac:dyDescent="0.15">
      <c r="A29" s="36" t="s">
        <v>145</v>
      </c>
      <c r="B29" s="37">
        <v>178705951</v>
      </c>
      <c r="C29" s="37">
        <v>4477997</v>
      </c>
    </row>
    <row r="30" spans="1:3" ht="18" customHeight="1" x14ac:dyDescent="0.15">
      <c r="A30" s="36" t="s">
        <v>146</v>
      </c>
      <c r="B30" s="37">
        <v>207919122</v>
      </c>
      <c r="C30" s="37">
        <v>2531323</v>
      </c>
    </row>
    <row r="31" spans="1:3" ht="18" customHeight="1" thickBot="1" x14ac:dyDescent="0.2">
      <c r="A31" s="29" t="s">
        <v>109</v>
      </c>
      <c r="B31" s="30">
        <v>482843600</v>
      </c>
      <c r="C31" s="30">
        <v>40909404</v>
      </c>
    </row>
    <row r="32" spans="1:3" ht="18" customHeight="1" thickTop="1" x14ac:dyDescent="0.15">
      <c r="A32" s="32" t="s">
        <v>20</v>
      </c>
      <c r="B32" s="22">
        <v>482843600</v>
      </c>
      <c r="C32" s="22">
        <v>40909404</v>
      </c>
    </row>
    <row r="33" spans="1:4" x14ac:dyDescent="0.15">
      <c r="A33" s="33"/>
    </row>
    <row r="34" spans="1:4" x14ac:dyDescent="0.15">
      <c r="A34" s="33"/>
      <c r="D34" s="34"/>
    </row>
    <row r="35" spans="1:4" x14ac:dyDescent="0.15">
      <c r="C35" s="34"/>
      <c r="D35" s="34"/>
    </row>
  </sheetData>
  <phoneticPr fontId="4"/>
  <printOptions horizontalCentered="1"/>
  <pageMargins left="0.39370078740157483" right="0.39370078740157483" top="0.59055118110236227" bottom="0.59055118110236227" header="0.19685039370078741" footer="0.19685039370078741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77FC-445F-42C1-A636-C2FC7E93CEE3}">
  <sheetPr>
    <pageSetUpPr fitToPage="1"/>
  </sheetPr>
  <dimension ref="A1:K19"/>
  <sheetViews>
    <sheetView zoomScale="85" zoomScaleNormal="85" workbookViewId="0">
      <selection sqref="A1:K1"/>
    </sheetView>
  </sheetViews>
  <sheetFormatPr defaultColWidth="8.875" defaultRowHeight="11.25" x14ac:dyDescent="0.15"/>
  <cols>
    <col min="1" max="1" width="20.875" style="39" customWidth="1"/>
    <col min="2" max="2" width="14.875" style="39" customWidth="1"/>
    <col min="3" max="3" width="16.875" style="39" customWidth="1"/>
    <col min="4" max="11" width="14.875" style="39" customWidth="1"/>
    <col min="12" max="16384" width="8.875" style="39"/>
  </cols>
  <sheetData>
    <row r="1" spans="1:11" ht="21" x14ac:dyDescent="0.15">
      <c r="A1" s="38" t="s">
        <v>147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3.5" x14ac:dyDescent="0.15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1" t="s">
        <v>40</v>
      </c>
    </row>
    <row r="3" spans="1:11" ht="13.5" x14ac:dyDescent="0.15">
      <c r="A3" s="40" t="s">
        <v>148</v>
      </c>
      <c r="B3" s="40"/>
      <c r="C3" s="40"/>
      <c r="D3" s="40"/>
      <c r="E3" s="40"/>
      <c r="F3" s="40"/>
      <c r="G3" s="40"/>
      <c r="H3" s="40"/>
      <c r="I3" s="40"/>
      <c r="J3" s="40"/>
      <c r="K3" s="41" t="s">
        <v>26</v>
      </c>
    </row>
    <row r="4" spans="1:11" ht="22.5" customHeight="1" x14ac:dyDescent="0.15">
      <c r="A4" s="42" t="s">
        <v>81</v>
      </c>
      <c r="B4" s="43" t="s">
        <v>149</v>
      </c>
      <c r="C4" s="44"/>
      <c r="D4" s="42" t="s">
        <v>150</v>
      </c>
      <c r="E4" s="45" t="s">
        <v>151</v>
      </c>
      <c r="F4" s="42" t="s">
        <v>152</v>
      </c>
      <c r="G4" s="45" t="s">
        <v>153</v>
      </c>
      <c r="H4" s="46" t="s">
        <v>154</v>
      </c>
      <c r="I4" s="47"/>
      <c r="J4" s="48"/>
      <c r="K4" s="42" t="s">
        <v>85</v>
      </c>
    </row>
    <row r="5" spans="1:11" ht="22.5" customHeight="1" x14ac:dyDescent="0.15">
      <c r="A5" s="42"/>
      <c r="B5" s="42"/>
      <c r="C5" s="49" t="s">
        <v>155</v>
      </c>
      <c r="D5" s="42"/>
      <c r="E5" s="42"/>
      <c r="F5" s="42"/>
      <c r="G5" s="42"/>
      <c r="H5" s="42"/>
      <c r="I5" s="50" t="s">
        <v>156</v>
      </c>
      <c r="J5" s="50" t="s">
        <v>157</v>
      </c>
      <c r="K5" s="42"/>
    </row>
    <row r="6" spans="1:11" ht="22.5" customHeight="1" x14ac:dyDescent="0.15">
      <c r="A6" s="51" t="s">
        <v>158</v>
      </c>
      <c r="B6" s="52"/>
      <c r="C6" s="53"/>
      <c r="D6" s="52"/>
      <c r="E6" s="52"/>
      <c r="F6" s="52"/>
      <c r="G6" s="52"/>
      <c r="H6" s="52"/>
      <c r="I6" s="52"/>
      <c r="J6" s="52"/>
      <c r="K6" s="52"/>
    </row>
    <row r="7" spans="1:11" ht="22.5" customHeight="1" x14ac:dyDescent="0.15">
      <c r="A7" s="51" t="s">
        <v>159</v>
      </c>
      <c r="B7" s="52">
        <v>1658326447</v>
      </c>
      <c r="C7" s="53">
        <v>20655467</v>
      </c>
      <c r="D7" s="52">
        <v>1597750083</v>
      </c>
      <c r="E7" s="52">
        <v>0</v>
      </c>
      <c r="F7" s="52">
        <v>28276364</v>
      </c>
      <c r="G7" s="52">
        <v>32300000</v>
      </c>
      <c r="H7" s="52">
        <v>0</v>
      </c>
      <c r="I7" s="52">
        <v>0</v>
      </c>
      <c r="J7" s="52">
        <v>0</v>
      </c>
      <c r="K7" s="52">
        <v>0</v>
      </c>
    </row>
    <row r="8" spans="1:11" ht="22.5" customHeight="1" x14ac:dyDescent="0.15">
      <c r="A8" s="51" t="s">
        <v>160</v>
      </c>
      <c r="B8" s="52">
        <v>0</v>
      </c>
      <c r="C8" s="53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</row>
    <row r="9" spans="1:11" ht="22.5" customHeight="1" x14ac:dyDescent="0.15">
      <c r="A9" s="51" t="s">
        <v>161</v>
      </c>
      <c r="B9" s="52">
        <v>18914044</v>
      </c>
      <c r="C9" s="53">
        <v>6113277</v>
      </c>
      <c r="D9" s="52">
        <v>18914044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</row>
    <row r="10" spans="1:11" ht="22.5" customHeight="1" x14ac:dyDescent="0.15">
      <c r="A10" s="51" t="s">
        <v>162</v>
      </c>
      <c r="B10" s="52">
        <v>3036041479</v>
      </c>
      <c r="C10" s="53">
        <v>250885444</v>
      </c>
      <c r="D10" s="52">
        <v>1957208923</v>
      </c>
      <c r="E10" s="52">
        <v>676874915</v>
      </c>
      <c r="F10" s="52">
        <v>200473638</v>
      </c>
      <c r="G10" s="52">
        <v>1499818</v>
      </c>
      <c r="H10" s="52">
        <v>0</v>
      </c>
      <c r="I10" s="52">
        <v>0</v>
      </c>
      <c r="J10" s="52">
        <v>0</v>
      </c>
      <c r="K10" s="52">
        <v>199984185</v>
      </c>
    </row>
    <row r="11" spans="1:11" ht="22.5" customHeight="1" x14ac:dyDescent="0.15">
      <c r="A11" s="51" t="s">
        <v>163</v>
      </c>
      <c r="B11" s="52">
        <v>4367539186</v>
      </c>
      <c r="C11" s="53">
        <v>807646369</v>
      </c>
      <c r="D11" s="52">
        <v>0</v>
      </c>
      <c r="E11" s="52">
        <v>1438774812</v>
      </c>
      <c r="F11" s="52">
        <v>1258360920</v>
      </c>
      <c r="G11" s="52">
        <v>419895794</v>
      </c>
      <c r="H11" s="52">
        <v>0</v>
      </c>
      <c r="I11" s="52">
        <v>0</v>
      </c>
      <c r="J11" s="52">
        <v>0</v>
      </c>
      <c r="K11" s="52">
        <v>1250507660</v>
      </c>
    </row>
    <row r="12" spans="1:11" ht="22.5" customHeight="1" x14ac:dyDescent="0.15">
      <c r="A12" s="51" t="s">
        <v>22</v>
      </c>
      <c r="B12" s="52">
        <v>4118428697</v>
      </c>
      <c r="C12" s="53">
        <v>302111260</v>
      </c>
      <c r="D12" s="52">
        <v>3200000</v>
      </c>
      <c r="E12" s="52">
        <v>163897322</v>
      </c>
      <c r="F12" s="52">
        <v>166575829</v>
      </c>
      <c r="G12" s="52">
        <v>99251388</v>
      </c>
      <c r="H12" s="52">
        <v>0</v>
      </c>
      <c r="I12" s="52">
        <v>0</v>
      </c>
      <c r="J12" s="52">
        <v>0</v>
      </c>
      <c r="K12" s="52">
        <v>3685504158</v>
      </c>
    </row>
    <row r="13" spans="1:11" ht="22.5" customHeight="1" x14ac:dyDescent="0.15">
      <c r="A13" s="51" t="s">
        <v>164</v>
      </c>
      <c r="B13" s="52"/>
      <c r="C13" s="53"/>
      <c r="D13" s="52"/>
      <c r="E13" s="52"/>
      <c r="F13" s="52"/>
      <c r="G13" s="52"/>
      <c r="H13" s="52"/>
      <c r="I13" s="52"/>
      <c r="J13" s="52"/>
      <c r="K13" s="52"/>
    </row>
    <row r="14" spans="1:11" ht="22.5" customHeight="1" x14ac:dyDescent="0.15">
      <c r="A14" s="51" t="s">
        <v>165</v>
      </c>
      <c r="B14" s="52">
        <v>13302614708</v>
      </c>
      <c r="C14" s="53">
        <v>1111171085</v>
      </c>
      <c r="D14" s="52">
        <v>4492631719</v>
      </c>
      <c r="E14" s="52">
        <v>8310656100</v>
      </c>
      <c r="F14" s="52">
        <v>453024889</v>
      </c>
      <c r="G14" s="52">
        <v>46302000</v>
      </c>
      <c r="H14" s="52">
        <v>0</v>
      </c>
      <c r="I14" s="52">
        <v>0</v>
      </c>
      <c r="J14" s="52">
        <v>0</v>
      </c>
      <c r="K14" s="52">
        <v>0</v>
      </c>
    </row>
    <row r="15" spans="1:11" ht="22.5" customHeight="1" x14ac:dyDescent="0.15">
      <c r="A15" s="51" t="s">
        <v>166</v>
      </c>
      <c r="B15" s="52">
        <v>115420582</v>
      </c>
      <c r="C15" s="53">
        <v>40555089</v>
      </c>
      <c r="D15" s="52">
        <v>115420582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</row>
    <row r="16" spans="1:11" ht="22.5" customHeight="1" x14ac:dyDescent="0.15">
      <c r="A16" s="51" t="s">
        <v>167</v>
      </c>
      <c r="B16" s="52">
        <v>0</v>
      </c>
      <c r="C16" s="53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</row>
    <row r="17" spans="1:11" ht="22.5" customHeight="1" x14ac:dyDescent="0.15">
      <c r="A17" s="51" t="s">
        <v>22</v>
      </c>
      <c r="B17" s="52">
        <v>51723000</v>
      </c>
      <c r="C17" s="53">
        <v>0</v>
      </c>
      <c r="D17" s="52">
        <v>51723000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</row>
    <row r="18" spans="1:11" ht="22.5" customHeight="1" x14ac:dyDescent="0.15">
      <c r="A18" s="51" t="s">
        <v>168</v>
      </c>
      <c r="B18" s="52">
        <v>15832823820</v>
      </c>
      <c r="C18" s="53">
        <v>1086477507</v>
      </c>
      <c r="D18" s="52">
        <v>8346369380</v>
      </c>
      <c r="E18" s="52">
        <v>5560767608</v>
      </c>
      <c r="F18" s="52">
        <v>1883369360</v>
      </c>
      <c r="G18" s="52">
        <v>26400000</v>
      </c>
      <c r="H18" s="52">
        <v>0</v>
      </c>
      <c r="I18" s="52">
        <v>0</v>
      </c>
      <c r="J18" s="52">
        <v>0</v>
      </c>
      <c r="K18" s="52">
        <v>15917472</v>
      </c>
    </row>
    <row r="19" spans="1:11" ht="22.5" customHeight="1" x14ac:dyDescent="0.15">
      <c r="A19" s="54" t="s">
        <v>20</v>
      </c>
      <c r="B19" s="55">
        <v>42501831963</v>
      </c>
      <c r="C19" s="56">
        <v>3625615498</v>
      </c>
      <c r="D19" s="55">
        <v>16583217731</v>
      </c>
      <c r="E19" s="55">
        <v>16150970757</v>
      </c>
      <c r="F19" s="55">
        <v>3990081000</v>
      </c>
      <c r="G19" s="55">
        <v>625649000</v>
      </c>
      <c r="H19" s="55">
        <v>0</v>
      </c>
      <c r="I19" s="55">
        <v>0</v>
      </c>
      <c r="J19" s="55">
        <v>0</v>
      </c>
      <c r="K19" s="55">
        <v>5151913475</v>
      </c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4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E6FC8-BB6B-4B35-8960-C199CAD3B255}">
  <dimension ref="A1:I5"/>
  <sheetViews>
    <sheetView workbookViewId="0">
      <selection sqref="A1:I1"/>
    </sheetView>
  </sheetViews>
  <sheetFormatPr defaultColWidth="8.875" defaultRowHeight="11.25" x14ac:dyDescent="0.15"/>
  <cols>
    <col min="1" max="1" width="22.875" style="39" customWidth="1"/>
    <col min="2" max="9" width="12.875" style="39" customWidth="1"/>
    <col min="10" max="10" width="13.625" style="39" customWidth="1"/>
    <col min="11" max="11" width="8.875" style="39"/>
    <col min="12" max="12" width="11.875" style="39" bestFit="1" customWidth="1"/>
    <col min="13" max="13" width="10.25" style="39" bestFit="1" customWidth="1"/>
    <col min="14" max="16384" width="8.875" style="39"/>
  </cols>
  <sheetData>
    <row r="1" spans="1:9" ht="21" x14ac:dyDescent="0.15">
      <c r="A1" s="38" t="s">
        <v>169</v>
      </c>
      <c r="B1" s="38"/>
      <c r="C1" s="38"/>
      <c r="D1" s="38"/>
      <c r="E1" s="38"/>
      <c r="F1" s="38"/>
      <c r="G1" s="38"/>
      <c r="H1" s="38"/>
      <c r="I1" s="38"/>
    </row>
    <row r="2" spans="1:9" ht="13.5" x14ac:dyDescent="0.15">
      <c r="A2" s="40" t="s">
        <v>24</v>
      </c>
      <c r="B2" s="40"/>
      <c r="C2" s="40"/>
      <c r="D2" s="40"/>
      <c r="E2" s="40"/>
      <c r="F2" s="40"/>
      <c r="G2" s="40"/>
      <c r="H2" s="40"/>
      <c r="I2" s="41" t="s">
        <v>40</v>
      </c>
    </row>
    <row r="3" spans="1:9" ht="13.5" x14ac:dyDescent="0.15">
      <c r="A3" s="40" t="s">
        <v>148</v>
      </c>
      <c r="B3" s="40"/>
      <c r="C3" s="40"/>
      <c r="D3" s="40"/>
      <c r="E3" s="40"/>
      <c r="F3" s="40"/>
      <c r="G3" s="40"/>
      <c r="H3" s="40"/>
      <c r="I3" s="41" t="s">
        <v>26</v>
      </c>
    </row>
    <row r="4" spans="1:9" ht="37.5" customHeight="1" x14ac:dyDescent="0.15">
      <c r="A4" s="57" t="s">
        <v>170</v>
      </c>
      <c r="B4" s="58" t="s">
        <v>171</v>
      </c>
      <c r="C4" s="59" t="s">
        <v>172</v>
      </c>
      <c r="D4" s="59" t="s">
        <v>173</v>
      </c>
      <c r="E4" s="59" t="s">
        <v>174</v>
      </c>
      <c r="F4" s="59" t="s">
        <v>175</v>
      </c>
      <c r="G4" s="59" t="s">
        <v>176</v>
      </c>
      <c r="H4" s="58" t="s">
        <v>177</v>
      </c>
      <c r="I4" s="59" t="s">
        <v>178</v>
      </c>
    </row>
    <row r="5" spans="1:9" ht="18" customHeight="1" x14ac:dyDescent="0.15">
      <c r="A5" s="60">
        <v>42501831963</v>
      </c>
      <c r="B5" s="61">
        <v>35454047194</v>
      </c>
      <c r="C5" s="62">
        <v>4623457632</v>
      </c>
      <c r="D5" s="62">
        <v>1807016195</v>
      </c>
      <c r="E5" s="62">
        <v>194911682</v>
      </c>
      <c r="F5" s="62">
        <v>176989299</v>
      </c>
      <c r="G5" s="62">
        <v>106743561</v>
      </c>
      <c r="H5" s="62">
        <v>138666400</v>
      </c>
      <c r="I5" s="63">
        <v>8.2289444990915461E-3</v>
      </c>
    </row>
  </sheetData>
  <mergeCells count="1">
    <mergeCell ref="A1:I1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7FDAD-7D05-44B2-8C28-2E6B428EC023}">
  <dimension ref="A1:J5"/>
  <sheetViews>
    <sheetView zoomScale="85" zoomScaleNormal="85" workbookViewId="0">
      <selection sqref="A1:J1"/>
    </sheetView>
  </sheetViews>
  <sheetFormatPr defaultColWidth="8.875" defaultRowHeight="11.25" x14ac:dyDescent="0.15"/>
  <cols>
    <col min="1" max="1" width="22.875" style="39" customWidth="1"/>
    <col min="2" max="10" width="12.875" style="39" customWidth="1"/>
    <col min="11" max="16384" width="8.875" style="39"/>
  </cols>
  <sheetData>
    <row r="1" spans="1:10" ht="21" x14ac:dyDescent="0.15">
      <c r="A1" s="38" t="s">
        <v>179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3.5" x14ac:dyDescent="0.15">
      <c r="A2" s="40" t="s">
        <v>24</v>
      </c>
      <c r="B2" s="40"/>
      <c r="C2" s="40"/>
      <c r="D2" s="40"/>
      <c r="E2" s="40"/>
      <c r="F2" s="40"/>
      <c r="G2" s="40"/>
      <c r="H2" s="40"/>
      <c r="I2" s="40"/>
      <c r="J2" s="41" t="s">
        <v>40</v>
      </c>
    </row>
    <row r="3" spans="1:10" ht="13.5" x14ac:dyDescent="0.15">
      <c r="A3" s="40" t="s">
        <v>148</v>
      </c>
      <c r="B3" s="40"/>
      <c r="C3" s="40"/>
      <c r="D3" s="40"/>
      <c r="E3" s="40"/>
      <c r="F3" s="40"/>
      <c r="G3" s="40"/>
      <c r="H3" s="40"/>
      <c r="I3" s="40"/>
      <c r="J3" s="41" t="s">
        <v>26</v>
      </c>
    </row>
    <row r="4" spans="1:10" ht="22.5" customHeight="1" x14ac:dyDescent="0.15">
      <c r="A4" s="57" t="s">
        <v>170</v>
      </c>
      <c r="B4" s="58" t="s">
        <v>180</v>
      </c>
      <c r="C4" s="59" t="s">
        <v>181</v>
      </c>
      <c r="D4" s="59" t="s">
        <v>182</v>
      </c>
      <c r="E4" s="59" t="s">
        <v>183</v>
      </c>
      <c r="F4" s="59" t="s">
        <v>184</v>
      </c>
      <c r="G4" s="59" t="s">
        <v>185</v>
      </c>
      <c r="H4" s="59" t="s">
        <v>186</v>
      </c>
      <c r="I4" s="59" t="s">
        <v>187</v>
      </c>
      <c r="J4" s="58" t="s">
        <v>188</v>
      </c>
    </row>
    <row r="5" spans="1:10" ht="18" customHeight="1" x14ac:dyDescent="0.15">
      <c r="A5" s="64">
        <v>42501831963</v>
      </c>
      <c r="B5" s="65">
        <v>3625615498</v>
      </c>
      <c r="C5" s="66">
        <v>3235344860</v>
      </c>
      <c r="D5" s="66">
        <v>3085873662</v>
      </c>
      <c r="E5" s="66">
        <v>3040521920</v>
      </c>
      <c r="F5" s="66">
        <v>3034540464</v>
      </c>
      <c r="G5" s="66">
        <v>12567420062</v>
      </c>
      <c r="H5" s="66">
        <v>8015416116</v>
      </c>
      <c r="I5" s="66">
        <v>4218859756</v>
      </c>
      <c r="J5" s="66">
        <v>1678239625</v>
      </c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有形固定資産の明細</vt:lpstr>
      <vt:lpstr>有形固定資産に係る行政目的別の明細</vt:lpstr>
      <vt:lpstr>投資及び出資金の明細（全体会計)千円単位</vt:lpstr>
      <vt:lpstr>基金の明細（全体会計）千円単位</vt:lpstr>
      <vt:lpstr>長期延滞債権の明細（全体会計）千円単位</vt:lpstr>
      <vt:lpstr>未収金の明細（全体会計）千円単位</vt:lpstr>
      <vt:lpstr>地方債等（借入先別）の明細(全体会計)千円単位</vt:lpstr>
      <vt:lpstr>地方債等（利率別）の明細(全体会計)千円単位</vt:lpstr>
      <vt:lpstr>地方債等（返済期間別）の明細(全体会計)千円単位</vt:lpstr>
      <vt:lpstr>引当金の明細（全体会計）千円単位</vt:lpstr>
      <vt:lpstr>補助金等の明細(全体会計)千円単位</vt:lpstr>
      <vt:lpstr>財源の明細（全体会計）千円単位</vt:lpstr>
      <vt:lpstr>財源情報の明細（全体会計）千円単位</vt:lpstr>
      <vt:lpstr>資金の明細（全体会計）千円単位</vt:lpstr>
      <vt:lpstr>'財源の明細（全体会計）千円単位'!Print_Area</vt:lpstr>
      <vt:lpstr>'補助金等の明細(全体会計)千円単位'!Print_Area</vt:lpstr>
      <vt:lpstr>'財源の明細（全体会計）千円単位'!Print_Titles</vt:lpstr>
      <vt:lpstr>'補助金等の明細(全体会計)千円単位'!Print_Titles</vt:lpstr>
      <vt:lpstr>有形固定資産に係る行政目的別の明細!Print_Titles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嵩留</dc:creator>
  <cp:lastModifiedBy> </cp:lastModifiedBy>
  <dcterms:created xsi:type="dcterms:W3CDTF">2023-05-12T02:55:15Z</dcterms:created>
  <dcterms:modified xsi:type="dcterms:W3CDTF">2023-05-12T02:55:16Z</dcterms:modified>
</cp:coreProperties>
</file>