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/>
  <mc:AlternateContent xmlns:mc="http://schemas.openxmlformats.org/markup-compatibility/2006">
    <mc:Choice Requires="x15">
      <x15ac:absPath xmlns:x15ac="http://schemas.microsoft.com/office/spreadsheetml/2010/11/ac" url="X:\04-2_財務課\公会計関係\R5年度\05HP公開\"/>
    </mc:Choice>
  </mc:AlternateContent>
  <xr:revisionPtr revIDLastSave="0" documentId="13_ncr:1_{4E0B964A-99AD-45DD-9378-D7F6A0D9FDE8}" xr6:coauthVersionLast="36" xr6:coauthVersionMax="47" xr10:uidLastSave="{00000000-0000-0000-0000-000000000000}"/>
  <bookViews>
    <workbookView xWindow="975" yWindow="5565" windowWidth="28800" windowHeight="15435" xr2:uid="{00000000-000D-0000-FFFF-FFFF00000000}"/>
  </bookViews>
  <sheets>
    <sheet name="有形固定資産の明細" sheetId="1" r:id="rId1"/>
    <sheet name="有形固定資産に係る行政目的別の明細" sheetId="2" r:id="rId2"/>
    <sheet name="投資及び出資金の明細（一般会計等）" sheetId="3" r:id="rId3"/>
    <sheet name="基金の明細（一般会計等）" sheetId="4" r:id="rId4"/>
    <sheet name="長期延滞債権の明細（一般会計等）" sheetId="5" r:id="rId5"/>
    <sheet name="未収金の明細（一般会計等）" sheetId="6" r:id="rId6"/>
    <sheet name="引当金の明細（一般会計等）" sheetId="7" r:id="rId7"/>
    <sheet name="地方債等（借入先別）の明細（一般会計等）" sheetId="8" r:id="rId8"/>
    <sheet name="地方債等（利率別）の明細（一般会計等）" sheetId="9" r:id="rId9"/>
    <sheet name="地方債等（返済期間別）の明細（一般会計等）" sheetId="10" r:id="rId10"/>
    <sheet name="補助金等の明細（一般会計等）" sheetId="11" r:id="rId11"/>
    <sheet name="財源の明細 (一般会計等)" sheetId="12" r:id="rId12"/>
    <sheet name="財源情報の明細（一般会計等）" sheetId="13" r:id="rId13"/>
    <sheet name="資金の明細（一般会計等）" sheetId="14" r:id="rId14"/>
  </sheets>
  <definedNames>
    <definedName name="_xlnm._FilterDatabase" localSheetId="11" hidden="1">'財源の明細 (一般会計等)'!$A$5:$E$39</definedName>
    <definedName name="_xlnm._FilterDatabase" localSheetId="10" hidden="1">'補助金等の明細（一般会計等）'!$A$5:$E$46</definedName>
    <definedName name="_xlnm.Print_Area" localSheetId="11">'財源の明細 (一般会計等)'!$A$1:$E$39</definedName>
    <definedName name="_xlnm.Print_Titles" localSheetId="11">'財源の明細 (一般会計等)'!$5:$5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B7" i="14" l="1"/>
  <c r="E38" i="12" l="1"/>
  <c r="E39" i="12" s="1"/>
  <c r="E37" i="12"/>
  <c r="E34" i="12"/>
  <c r="E31" i="12"/>
  <c r="E27" i="12"/>
  <c r="E24" i="12"/>
  <c r="E28" i="12" s="1"/>
  <c r="E29" i="12" s="1"/>
  <c r="E21" i="12"/>
  <c r="D32" i="11" l="1"/>
  <c r="D44" i="11" s="1"/>
  <c r="D45" i="11" s="1"/>
  <c r="A6" i="10" l="1"/>
  <c r="A6" i="9" l="1"/>
  <c r="K20" i="8" l="1"/>
  <c r="J20" i="8"/>
  <c r="I20" i="8"/>
  <c r="H20" i="8"/>
  <c r="G20" i="8"/>
  <c r="F20" i="8"/>
  <c r="E20" i="8"/>
  <c r="D20" i="8"/>
  <c r="C20" i="8"/>
  <c r="B20" i="8"/>
  <c r="F10" i="7" l="1"/>
  <c r="E10" i="7"/>
  <c r="D10" i="7"/>
  <c r="C10" i="7"/>
  <c r="B10" i="7"/>
  <c r="C22" i="6" l="1"/>
  <c r="B22" i="6"/>
  <c r="C21" i="6"/>
  <c r="B21" i="6"/>
  <c r="C8" i="6"/>
  <c r="B8" i="6"/>
  <c r="B24" i="5" l="1"/>
  <c r="C23" i="5"/>
  <c r="B23" i="5"/>
  <c r="C8" i="5"/>
  <c r="C24" i="5" s="1"/>
  <c r="B8" i="5"/>
  <c r="F19" i="4" l="1"/>
  <c r="E19" i="4"/>
  <c r="D19" i="4"/>
  <c r="C19" i="4"/>
  <c r="B19" i="4"/>
  <c r="K27" i="3" l="1"/>
  <c r="J27" i="3"/>
  <c r="I27" i="3"/>
  <c r="H27" i="3"/>
  <c r="F27" i="3"/>
  <c r="E27" i="3"/>
  <c r="D27" i="3"/>
  <c r="C27" i="3"/>
  <c r="B27" i="3"/>
  <c r="J13" i="3"/>
  <c r="I13" i="3"/>
  <c r="H13" i="3"/>
  <c r="F13" i="3"/>
  <c r="E13" i="3"/>
  <c r="D13" i="3"/>
  <c r="C13" i="3"/>
  <c r="B13" i="3"/>
  <c r="H8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<sst xmlns="http://schemas.openxmlformats.org/spreadsheetml/2006/main" count="627" uniqueCount="295">
  <si>
    <t>有形固定資産の明細</t>
  </si>
  <si>
    <t>自治体名：交野市</t>
  </si>
  <si>
    <t>年度：令和4年度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</si>
  <si>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</si>
  <si>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</si>
  <si>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</si>
  <si>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</si>
  <si>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</si>
  <si>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</si>
  <si>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</si>
  <si>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</si>
  <si>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</si>
  <si>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</si>
  <si>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</si>
  <si>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</si>
  <si>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</si>
  <si>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</si>
  <si>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</si>
  <si>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</si>
  <si>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</si>
  <si>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</si>
  <si>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</si>
  <si>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</si>
  <si>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</si>
  <si>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</si>
  <si>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</si>
  <si>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（単位：千円）</t>
    <rPh sb="4" eb="5">
      <t>セン</t>
    </rPh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</si>
  <si>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</si>
  <si>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</si>
  <si>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</si>
  <si>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</si>
  <si>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</si>
  <si>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</si>
  <si>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</si>
  <si>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</si>
  <si>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</si>
  <si>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投資及び出資金の明細</t>
  </si>
  <si>
    <t>自治体名：交野市</t>
    <rPh sb="5" eb="7">
      <t>カタノ</t>
    </rPh>
    <rPh sb="7" eb="8">
      <t>シ</t>
    </rPh>
    <phoneticPr fontId="5"/>
  </si>
  <si>
    <t>年度：令和4年度</t>
    <phoneticPr fontId="5"/>
  </si>
  <si>
    <t>会計：一般会計等</t>
    <phoneticPr fontId="5"/>
  </si>
  <si>
    <t>市場価格のあるもの</t>
  </si>
  <si>
    <t>(単位：千円)</t>
    <rPh sb="4" eb="5">
      <t>セン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</si>
  <si>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</si>
  <si>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</si>
  <si>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</si>
  <si>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</si>
  <si>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  <phoneticPr fontId="5"/>
  </si>
  <si>
    <t>取得原価_x000D_
(A) X (D)_x000D_
(E)</t>
  </si>
  <si>
    <t>評価差額_x000D_
(C) - (E)_x000D_
(F)</t>
  </si>
  <si>
    <t>(参考)財産に関する_x000D_
調書記載額</t>
  </si>
  <si>
    <t>りそなホールディングス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</si>
  <si>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</si>
  <si>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</si>
  <si>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</si>
  <si>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</si>
  <si>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</si>
  <si>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</si>
  <si>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</si>
  <si>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</si>
  <si>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</si>
  <si>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</si>
  <si>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</si>
  <si>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</si>
  <si>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</si>
  <si>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</si>
  <si>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</si>
  <si>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パナソニック交野株式会社</t>
    <rPh sb="6" eb="8">
      <t>カタノ</t>
    </rPh>
    <rPh sb="8" eb="10">
      <t>カブシキ</t>
    </rPh>
    <rPh sb="10" eb="12">
      <t>カイシャ</t>
    </rPh>
    <phoneticPr fontId="7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</si>
  <si>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7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</si>
  <si>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7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</si>
  <si>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7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</si>
  <si>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7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</si>
  <si>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7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</si>
  <si>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7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</si>
  <si>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7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</si>
  <si>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7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</si>
  <si>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7"/>
  </si>
  <si>
    <t>合計</t>
    <phoneticPr fontId="5"/>
  </si>
  <si>
    <t>基金の明細</t>
  </si>
  <si>
    <t>年度：令和4年度</t>
    <rPh sb="3" eb="5">
      <t>レイワ</t>
    </rPh>
    <phoneticPr fontId="5"/>
  </si>
  <si>
    <t>種類</t>
  </si>
  <si>
    <t>現金預金</t>
  </si>
  <si>
    <t>有価証券</t>
  </si>
  <si>
    <t>土地</t>
  </si>
  <si>
    <t>合計_x000D_
(貸借対照表計上額)</t>
  </si>
  <si>
    <t>(参考)財産に関する
調書記載額(単位：千円)</t>
    <rPh sb="17" eb="19">
      <t>タンイ</t>
    </rPh>
    <rPh sb="20" eb="22">
      <t>センエン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</si>
  <si>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</si>
  <si>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公債費管理基金</t>
    <rPh sb="0" eb="3">
      <t>コウサイヒ</t>
    </rPh>
    <rPh sb="3" eb="5">
      <t>カンリ</t>
    </rPh>
    <rPh sb="5" eb="7">
      <t>キキン</t>
    </rPh>
    <phoneticPr fontId="2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</si>
  <si>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2"/>
  </si>
  <si>
    <t>地域保全整備基金</t>
    <rPh sb="0" eb="2">
      <t>チイキ</t>
    </rPh>
    <rPh sb="2" eb="4">
      <t>ホゼン</t>
    </rPh>
    <rPh sb="4" eb="6">
      <t>セイビ</t>
    </rPh>
    <rPh sb="6" eb="8">
      <t>キキン</t>
    </rPh>
    <phoneticPr fontId="2"/>
  </si>
  <si>
    <t>都市の緑基金</t>
    <rPh sb="0" eb="2">
      <t>トシ</t>
    </rPh>
    <rPh sb="3" eb="4">
      <t>ミドリ</t>
    </rPh>
    <rPh sb="4" eb="6">
      <t>キキン</t>
    </rPh>
    <phoneticPr fontId="2"/>
  </si>
  <si>
    <t>ふるさと創生桜基金</t>
    <rPh sb="4" eb="6">
      <t>ソウセイ</t>
    </rPh>
    <rPh sb="6" eb="7">
      <t>サクラ</t>
    </rPh>
    <rPh sb="7" eb="9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</si>
  <si>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2"/>
  </si>
  <si>
    <t>第二京阪道路環境監視基金</t>
    <rPh sb="0" eb="2">
      <t>ダイニ</t>
    </rPh>
    <rPh sb="2" eb="4">
      <t>ケイハン</t>
    </rPh>
    <rPh sb="4" eb="6">
      <t>ドウロ</t>
    </rPh>
    <rPh sb="6" eb="8">
      <t>カンキョウ</t>
    </rPh>
    <rPh sb="8" eb="10">
      <t>カンシ</t>
    </rPh>
    <rPh sb="10" eb="12">
      <t>キキン</t>
    </rPh>
    <phoneticPr fontId="2"/>
  </si>
  <si>
    <t>災害対策基金</t>
    <rPh sb="0" eb="2">
      <t>サイガイ</t>
    </rPh>
    <rPh sb="2" eb="4">
      <t>タイサク</t>
    </rPh>
    <rPh sb="4" eb="6">
      <t>キキン</t>
    </rPh>
    <phoneticPr fontId="2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</si>
  <si>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1"/>
  </si>
  <si>
    <t>生計援助基金</t>
    <rPh sb="0" eb="2">
      <t>セイケイ</t>
    </rPh>
    <rPh sb="2" eb="4">
      <t>エンジョ</t>
    </rPh>
    <rPh sb="4" eb="6">
      <t>キキン</t>
    </rPh>
    <phoneticPr fontId="2"/>
  </si>
  <si>
    <t>奨学基金</t>
    <rPh sb="0" eb="2">
      <t>ショウガク</t>
    </rPh>
    <rPh sb="2" eb="4">
      <t>キキン</t>
    </rPh>
    <phoneticPr fontId="2"/>
  </si>
  <si>
    <t>交野市学校教育振興基金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</si>
  <si>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</si>
  <si>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</si>
  <si>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</si>
  <si>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</si>
  <si>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</si>
  <si>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　 該当無し</t>
    <rPh sb="2" eb="5">
      <t>ガイトウナ</t>
    </rPh>
    <phoneticPr fontId="5"/>
  </si>
  <si>
    <t>小計</t>
  </si>
  <si>
    <t>【未収金】</t>
  </si>
  <si>
    <t>税等未収金</t>
    <rPh sb="0" eb="2">
      <t>ゼイトウ</t>
    </rPh>
    <rPh sb="2" eb="5">
      <t>ミシュウキン</t>
    </rPh>
    <phoneticPr fontId="5"/>
  </si>
  <si>
    <t>市民税(個人)</t>
  </si>
  <si>
    <t>市民税(法人)</t>
  </si>
  <si>
    <t>固定資産税</t>
  </si>
  <si>
    <t>軽自動車税</t>
  </si>
  <si>
    <t>都市計画税</t>
  </si>
  <si>
    <t>児童福祉費負担金</t>
  </si>
  <si>
    <t>社会教育費負担金</t>
  </si>
  <si>
    <t>その他の未収金</t>
    <rPh sb="2" eb="3">
      <t>ホカ</t>
    </rPh>
    <rPh sb="4" eb="7">
      <t>ミシュウキン</t>
    </rPh>
    <phoneticPr fontId="5"/>
  </si>
  <si>
    <t>保育所使用料　</t>
  </si>
  <si>
    <t>幼稚園保育料</t>
  </si>
  <si>
    <t>清掃手数料</t>
  </si>
  <si>
    <t>　 雑入</t>
    <phoneticPr fontId="5"/>
  </si>
  <si>
    <t>未収金の明細</t>
  </si>
  <si>
    <t>該当無し</t>
    <rPh sb="0" eb="3">
      <t>ガイトウナ</t>
    </rPh>
    <phoneticPr fontId="5"/>
  </si>
  <si>
    <t>税等未収金</t>
    <rPh sb="0" eb="1">
      <t>ゼイ</t>
    </rPh>
    <rPh sb="1" eb="2">
      <t>トウ</t>
    </rPh>
    <rPh sb="2" eb="5">
      <t>ミシュウキン</t>
    </rPh>
    <phoneticPr fontId="5"/>
  </si>
  <si>
    <t>雑入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</si>
  <si>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</si>
  <si>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</si>
  <si>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</si>
  <si>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</si>
  <si>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</si>
  <si>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</si>
  <si>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</si>
  <si>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</si>
  <si>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2"/>
  </si>
  <si>
    <t>地方債等（借入先別）の明細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</si>
  <si>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</si>
  <si>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</si>
  <si>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</si>
  <si>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</si>
  <si>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</si>
  <si>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</si>
  <si>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</si>
  <si>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</si>
  <si>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</si>
  <si>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</si>
  <si>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</si>
  <si>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</si>
  <si>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</si>
  <si>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</si>
  <si>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</si>
  <si>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</si>
  <si>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</si>
  <si>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</si>
  <si>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</si>
  <si>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</si>
  <si>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  <phoneticPr fontId="5"/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</si>
  <si>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</si>
  <si>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</si>
  <si>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</si>
  <si>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</si>
  <si>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</si>
  <si>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</si>
  <si>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</si>
  <si>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</si>
  <si>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</si>
  <si>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</si>
  <si>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</si>
  <si>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</si>
  <si>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</si>
  <si>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</si>
  <si>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</si>
  <si>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</si>
  <si>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</si>
  <si>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</si>
  <si>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</si>
  <si>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</si>
  <si>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補助金等の明細</t>
  </si>
  <si>
    <t>会計：一般会計等</t>
    <rPh sb="3" eb="5">
      <t>イッパン</t>
    </rPh>
    <rPh sb="5" eb="7">
      <t>カイケイ</t>
    </rPh>
    <rPh sb="7" eb="8">
      <t>トウ</t>
    </rPh>
    <phoneticPr fontId="5"/>
  </si>
  <si>
    <t>名称</t>
  </si>
  <si>
    <t>相手先</t>
  </si>
  <si>
    <t>金額</t>
  </si>
  <si>
    <t>支出目的</t>
  </si>
  <si>
    <t>他団体への公共施設等整備補助金等_x000D_
(所有外資産分)</t>
  </si>
  <si>
    <t>私立認定こども園等事業費補助金</t>
  </si>
  <si>
    <t>（学）京新学園　星田なないろ保育園　理事長　松本　奐男</t>
    <phoneticPr fontId="5"/>
  </si>
  <si>
    <t>交野市土地区画整理事業補助金</t>
  </si>
  <si>
    <t>交野市星田駅北土地区画整理組合　理事長　和久田　泰弘</t>
    <phoneticPr fontId="5"/>
  </si>
  <si>
    <t>交野市星田駅北土地区画整理組合　理事長　和久田　泰弘</t>
  </si>
  <si>
    <t>学）冨田学園　ほしだ幼稚園　理事長　小笠原　真理香</t>
    <phoneticPr fontId="5"/>
  </si>
  <si>
    <t>木造住宅耐震改修補助金</t>
  </si>
  <si>
    <t>交野市木造住宅耐震改修補助金受給者</t>
    <phoneticPr fontId="5"/>
  </si>
  <si>
    <t>地域施設整備補助金</t>
    <phoneticPr fontId="5"/>
  </si>
  <si>
    <t>郡津区　区長　畑山　泰雄</t>
  </si>
  <si>
    <t>郡津地区・郡津公民館・耐震工事事業</t>
  </si>
  <si>
    <t>農業用施設整備補助金</t>
    <rPh sb="0" eb="3">
      <t>ノウギョウヨウ</t>
    </rPh>
    <rPh sb="3" eb="5">
      <t>シセツ</t>
    </rPh>
    <rPh sb="5" eb="7">
      <t>セイビ</t>
    </rPh>
    <rPh sb="7" eb="10">
      <t>ホジョキン</t>
    </rPh>
    <phoneticPr fontId="2"/>
  </si>
  <si>
    <t>私市上代用水組合　組合長　小野　洋一</t>
    <phoneticPr fontId="5"/>
  </si>
  <si>
    <t>私市上代用水組合</t>
  </si>
  <si>
    <t>重度障がい者等住宅改造助成</t>
    <rPh sb="0" eb="2">
      <t>ジュウド</t>
    </rPh>
    <rPh sb="2" eb="3">
      <t>ショウ</t>
    </rPh>
    <rPh sb="5" eb="6">
      <t>モノ</t>
    </rPh>
    <rPh sb="6" eb="7">
      <t>トウ</t>
    </rPh>
    <rPh sb="7" eb="9">
      <t>ジュウタク</t>
    </rPh>
    <rPh sb="9" eb="11">
      <t>カイゾウ</t>
    </rPh>
    <rPh sb="11" eb="13">
      <t>ジョセイ</t>
    </rPh>
    <phoneticPr fontId="2"/>
  </si>
  <si>
    <t>川村義肢(株)代表　川村　慶</t>
  </si>
  <si>
    <t>障害者住宅改造助成　</t>
  </si>
  <si>
    <t>倉治区区長　奥西　正博</t>
  </si>
  <si>
    <t>倉治区</t>
  </si>
  <si>
    <t>地域施設整備補助金</t>
  </si>
  <si>
    <t>妙見東区　区長　久保　幸子</t>
  </si>
  <si>
    <t>妙見東自治センター・スロープ化工事事業</t>
  </si>
  <si>
    <t>交野市木造住宅耐震改修補助金受給者</t>
  </si>
  <si>
    <t>幾野区　区長　池川　辰男</t>
  </si>
  <si>
    <t>幾野南集会所・屋根修繕事業</t>
  </si>
  <si>
    <t>星田西地区　区長　中村　啓一</t>
  </si>
  <si>
    <t>星田西3丁目集会所・内装及びトイレ改修工事</t>
  </si>
  <si>
    <t>私市上代用水組合　組合長　小野　洋一</t>
  </si>
  <si>
    <t>私部区長　川村　一</t>
  </si>
  <si>
    <t>和式便所洋式化及び自動水栓交換工事事業</t>
  </si>
  <si>
    <t>星田用水組合　組合長　和久田　泰弘</t>
  </si>
  <si>
    <t>星田用水組合</t>
  </si>
  <si>
    <t>私市山手地区会　区長　廣田　司</t>
  </si>
  <si>
    <t>私市山手自治会館・空調設備更改工事</t>
  </si>
  <si>
    <t>四條畷市交野市清掃施設組合負担金</t>
  </si>
  <si>
    <t>四條畷市交野市清掃施設組合</t>
  </si>
  <si>
    <t>天野が原町区　区長　山城　昌良</t>
  </si>
  <si>
    <t>さくら丘自治会館・大ホール天井灯LED化事業</t>
  </si>
  <si>
    <t>天野が原自治会館・改修工事事業</t>
  </si>
  <si>
    <t>青山区　区長　大﨑　春茂</t>
  </si>
  <si>
    <t>青山集会所・木造雨戸改修事業</t>
  </si>
  <si>
    <t>松塚区　区長　青田　和彦</t>
  </si>
  <si>
    <t>松塚ふれあい館・雨戸及び網戸修繕工事事業</t>
  </si>
  <si>
    <t>星田西3丁目集会所・天井修繕工事</t>
  </si>
  <si>
    <t>幾野会館　トイレ排水改修工事事業</t>
  </si>
  <si>
    <t>計</t>
  </si>
  <si>
    <t>その他の補助金等</t>
  </si>
  <si>
    <t>大阪府後期高齢者医療広域連合療養給付費負担金（医療）</t>
  </si>
  <si>
    <t>大阪府後期高齢者医療広域連合　広域連合長　</t>
  </si>
  <si>
    <t>社会福祉総務費</t>
  </si>
  <si>
    <t>四條畷市交野市清掃施設組合負担金（環総）</t>
  </si>
  <si>
    <t>四條畷市交野市清掃施設組合　管理者　交野市長　黒田　実</t>
  </si>
  <si>
    <t>塵芥処理費</t>
    <phoneticPr fontId="5"/>
  </si>
  <si>
    <t>四條畷市交野市清掃施設組合　管理者　交野市長　山本　景</t>
  </si>
  <si>
    <t>塵芥処理費</t>
  </si>
  <si>
    <t>電力・ガス・食料品等価格高騰緊急支援給付金</t>
  </si>
  <si>
    <t>非課税世帯等臨時特別給付金受給者</t>
  </si>
  <si>
    <t>電力・ガス・食料品等価格高騰緊急支援給付金事業費</t>
  </si>
  <si>
    <t>住民税非課税世帯等臨時特別給付金</t>
  </si>
  <si>
    <t>住民税非課税世帯等臨時特別給付金給付事業費</t>
  </si>
  <si>
    <t>私立認定こども園等事業費補助金（こども）</t>
  </si>
  <si>
    <t>(福)晋栄福祉会あまだのみやちどりこども園　理事長　濵田　和則</t>
  </si>
  <si>
    <t>児童福祉総務費</t>
  </si>
  <si>
    <t>子育て世帯臨時特別給付金（臨給）</t>
  </si>
  <si>
    <t>定額給付金等受給者</t>
  </si>
  <si>
    <t>消防指令業務負担金</t>
  </si>
  <si>
    <t>枚方寝屋川消防組合　管理者</t>
  </si>
  <si>
    <t>常備消防費</t>
  </si>
  <si>
    <t>水道事業会計負担金</t>
  </si>
  <si>
    <t>交野市水道事業管理者　職務代理者　水道局長　藤井　大史</t>
  </si>
  <si>
    <t>上水道費</t>
  </si>
  <si>
    <t>北河内4市リサイクル施設組合負担金（環総）</t>
  </si>
  <si>
    <t>北河内４市リサイクル施設組合　管理者　広瀬　慶輔</t>
  </si>
  <si>
    <t>(福)明徳園 交野保育園 理事長 寺西 加代子</t>
  </si>
  <si>
    <t>その他</t>
    <rPh sb="2" eb="3">
      <t>タ</t>
    </rPh>
    <phoneticPr fontId="5"/>
  </si>
  <si>
    <t>財源の明細</t>
  </si>
  <si>
    <t>会計：一般会計等</t>
    <rPh sb="3" eb="8">
      <t>イッパンカイケイトウ</t>
    </rPh>
    <phoneticPr fontId="5"/>
  </si>
  <si>
    <t>会計</t>
  </si>
  <si>
    <t>財源の内容</t>
  </si>
  <si>
    <t>一般会計</t>
  </si>
  <si>
    <t>税収等</t>
    <phoneticPr fontId="5"/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</si>
  <si>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</si>
  <si>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</si>
  <si>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</si>
  <si>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</si>
  <si>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</si>
  <si>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</si>
  <si>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</si>
  <si>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</si>
  <si>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環境性能割交付金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</si>
  <si>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</si>
  <si>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</si>
  <si>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</si>
  <si>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</si>
  <si>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</si>
  <si>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</si>
  <si>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小計</t>
    <phoneticPr fontId="5"/>
  </si>
  <si>
    <t>国県等補助金</t>
  </si>
  <si>
    <t>資本的_x000D_
補助金</t>
  </si>
  <si>
    <t>国庫支出金</t>
  </si>
  <si>
    <t>都道府県等支出金</t>
  </si>
  <si>
    <t>経常的_x000D_
補助金</t>
  </si>
  <si>
    <t>公共用地先行取得事業特別会計</t>
    <phoneticPr fontId="5"/>
  </si>
  <si>
    <t>一般会計繰入金</t>
  </si>
  <si>
    <t>財源情報の明細</t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</si>
  <si>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</si>
  <si>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</si>
  <si>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</si>
  <si>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</si>
  <si>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</si>
  <si>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</si>
  <si>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</si>
  <si>
    <t>(単位：千円)</t>
    <rPh sb="4" eb="5">
      <t>セン</t>
    </rPh>
    <rPh sb="5" eb="6">
      <t>エン</t>
    </rPh>
    <phoneticPr fontId="5"/>
  </si>
  <si>
    <t>要求払預金</t>
    <rPh sb="0" eb="3">
      <t>ヨウキュウバラ</t>
    </rPh>
    <rPh sb="3" eb="5">
      <t>ヨキン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</si>
</sst>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[Red]\-#,##0,;&quot;-&quot;"/>
    <numFmt numFmtId="177" formatCode="#,##0;[Red]\-#,##0;&quot;-&quot;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3" fontId="1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7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0" fontId="3" fillId="0" borderId="1" xfId="2" applyNumberFormat="1" applyFont="1" applyFill="1" applyBorder="1">
      <alignment vertical="center"/>
    </xf>
    <xf numFmtId="177" fontId="3" fillId="0" borderId="1" xfId="1" applyNumberFormat="1" applyFont="1" applyFill="1" applyBorder="1" applyAlignment="1">
      <alignment vertical="center"/>
    </xf>
    <xf numFmtId="176" fontId="3" fillId="0" borderId="0" xfId="0" applyNumberFormat="1" applyFont="1"/>
    <xf numFmtId="38" fontId="3" fillId="0" borderId="1" xfId="1" applyFont="1" applyBorder="1" applyAlignment="1">
      <alignment horizontal="left" vertical="center"/>
    </xf>
    <xf numFmtId="176" fontId="3" fillId="0" borderId="1" xfId="1" applyNumberFormat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/>
    </xf>
    <xf numFmtId="38" fontId="3" fillId="0" borderId="1" xfId="1" applyFont="1" applyBorder="1" applyAlignment="1">
      <alignment horizontal="left" vertical="center" indent="1"/>
    </xf>
    <xf numFmtId="38" fontId="3" fillId="0" borderId="1" xfId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0" fontId="3" fillId="0" borderId="1" xfId="2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readingOrder="1"/>
    </xf>
    <xf numFmtId="0" fontId="3" fillId="0" borderId="6" xfId="0" applyFont="1" applyBorder="1" applyAlignment="1">
      <alignment vertical="center" readingOrder="1"/>
    </xf>
    <xf numFmtId="176" fontId="3" fillId="0" borderId="1" xfId="1" applyNumberFormat="1" applyFont="1" applyFill="1" applyBorder="1" applyAlignment="1">
      <alignment vertical="center" readingOrder="1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1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sqref="A1:H1"/>
    </sheetView>
  </sheetViews>
  <sheetFormatPr defaultColWidth="8.875" defaultRowHeight="11.25" x14ac:dyDescent="0.15"/>
  <cols>
    <col min="1" max="1" width="30.875" style="4" customWidth="1"/>
    <col min="2" max="8" width="15.875" style="4" customWidth="1"/>
    <col min="9" max="16384" width="8.875" style="4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3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26</v>
      </c>
    </row>
    <row r="5" spans="1:8" ht="33.75" x14ac:dyDescent="0.15">
      <c r="A5" s="6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15">
      <c r="A6" s="5" t="s">
        <v>12</v>
      </c>
      <c r="B6" s="7">
        <v>70681199658</v>
      </c>
      <c r="C6" s="7">
        <v>3002783649</v>
      </c>
      <c r="D6" s="7">
        <v>1683306959</v>
      </c>
      <c r="E6" s="7">
        <v>72000676348</v>
      </c>
      <c r="F6" s="7">
        <v>25353539515</v>
      </c>
      <c r="G6" s="7">
        <v>573413071</v>
      </c>
      <c r="H6" s="7">
        <v>46647136833</v>
      </c>
    </row>
    <row r="7" spans="1:8" x14ac:dyDescent="0.15">
      <c r="A7" s="5" t="s">
        <v>13</v>
      </c>
      <c r="B7" s="7">
        <v>38146885562</v>
      </c>
      <c r="C7" s="7">
        <v>63360262</v>
      </c>
      <c r="D7" s="7">
        <v>126232963</v>
      </c>
      <c r="E7" s="7">
        <v>38084012861</v>
      </c>
      <c r="F7" s="7" t="s">
        <v>14</v>
      </c>
      <c r="G7" s="7" t="s">
        <v>14</v>
      </c>
      <c r="H7" s="7">
        <v>38084012861</v>
      </c>
    </row>
    <row r="8" spans="1:8" x14ac:dyDescent="0.15">
      <c r="A8" s="5" t="s">
        <v>15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  <c r="G8" s="7" t="s">
        <v>14</v>
      </c>
      <c r="H8" s="7" t="s">
        <v>14</v>
      </c>
    </row>
    <row r="9" spans="1:8" x14ac:dyDescent="0.15">
      <c r="A9" s="5" t="s">
        <v>16</v>
      </c>
      <c r="B9" s="7">
        <v>31960512691</v>
      </c>
      <c r="C9" s="7">
        <v>2323182190</v>
      </c>
      <c r="D9" s="7">
        <v>1548791199</v>
      </c>
      <c r="E9" s="7">
        <v>32734903682</v>
      </c>
      <c r="F9" s="7">
        <v>25227802247</v>
      </c>
      <c r="G9" s="7">
        <v>528452611</v>
      </c>
      <c r="H9" s="7">
        <v>7507101435</v>
      </c>
    </row>
    <row r="10" spans="1:8" x14ac:dyDescent="0.15">
      <c r="A10" s="5" t="s">
        <v>17</v>
      </c>
      <c r="B10" s="7">
        <v>568086905</v>
      </c>
      <c r="C10" s="7">
        <v>137376697</v>
      </c>
      <c r="D10" s="7">
        <v>4218297</v>
      </c>
      <c r="E10" s="7">
        <v>701245305</v>
      </c>
      <c r="F10" s="7">
        <v>125737268</v>
      </c>
      <c r="G10" s="7">
        <v>44960460</v>
      </c>
      <c r="H10" s="7">
        <v>575508037</v>
      </c>
    </row>
    <row r="11" spans="1:8" x14ac:dyDescent="0.15">
      <c r="A11" s="5" t="s">
        <v>18</v>
      </c>
      <c r="B11" s="7" t="s">
        <v>14</v>
      </c>
      <c r="C11" s="7" t="s">
        <v>14</v>
      </c>
      <c r="D11" s="7" t="s">
        <v>14</v>
      </c>
      <c r="E11" s="7" t="s">
        <v>14</v>
      </c>
      <c r="F11" s="7" t="s">
        <v>14</v>
      </c>
      <c r="G11" s="7" t="s">
        <v>14</v>
      </c>
      <c r="H11" s="7" t="s">
        <v>14</v>
      </c>
    </row>
    <row r="12" spans="1:8" x14ac:dyDescent="0.15">
      <c r="A12" s="5" t="s">
        <v>19</v>
      </c>
      <c r="B12" s="7" t="s">
        <v>14</v>
      </c>
      <c r="C12" s="7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</row>
    <row r="13" spans="1:8" x14ac:dyDescent="0.15">
      <c r="A13" s="5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</row>
    <row r="14" spans="1:8" x14ac:dyDescent="0.15">
      <c r="A14" s="5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</row>
    <row r="15" spans="1:8" x14ac:dyDescent="0.15">
      <c r="A15" s="5" t="s">
        <v>22</v>
      </c>
      <c r="B15" s="7">
        <v>5714500</v>
      </c>
      <c r="C15" s="7">
        <v>478864500</v>
      </c>
      <c r="D15" s="7">
        <v>4064500</v>
      </c>
      <c r="E15" s="7">
        <v>480514500</v>
      </c>
      <c r="F15" s="7" t="s">
        <v>14</v>
      </c>
      <c r="G15" s="7" t="s">
        <v>14</v>
      </c>
      <c r="H15" s="7">
        <v>480514500</v>
      </c>
    </row>
    <row r="16" spans="1:8" x14ac:dyDescent="0.15">
      <c r="A16" s="5" t="s">
        <v>23</v>
      </c>
      <c r="B16" s="7">
        <v>59203158163</v>
      </c>
      <c r="C16" s="7">
        <v>2364359408</v>
      </c>
      <c r="D16" s="7">
        <v>1059587317</v>
      </c>
      <c r="E16" s="7">
        <v>60507930254</v>
      </c>
      <c r="F16" s="7">
        <v>46172504794</v>
      </c>
      <c r="G16" s="7">
        <v>417391009</v>
      </c>
      <c r="H16" s="7">
        <v>14335425460</v>
      </c>
    </row>
    <row r="17" spans="1:8" x14ac:dyDescent="0.15">
      <c r="A17" s="5" t="s">
        <v>13</v>
      </c>
      <c r="B17" s="7">
        <v>7059582358</v>
      </c>
      <c r="C17" s="7">
        <v>852330382</v>
      </c>
      <c r="D17" s="7">
        <v>17</v>
      </c>
      <c r="E17" s="7">
        <v>7911912723</v>
      </c>
      <c r="F17" s="7" t="s">
        <v>14</v>
      </c>
      <c r="G17" s="7" t="s">
        <v>14</v>
      </c>
      <c r="H17" s="7">
        <v>7911912723</v>
      </c>
    </row>
    <row r="18" spans="1:8" x14ac:dyDescent="0.15">
      <c r="A18" s="5" t="s">
        <v>16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</row>
    <row r="19" spans="1:8" x14ac:dyDescent="0.15">
      <c r="A19" s="5" t="s">
        <v>17</v>
      </c>
      <c r="B19" s="7">
        <v>52097057905</v>
      </c>
      <c r="C19" s="7">
        <v>1483829726</v>
      </c>
      <c r="D19" s="7">
        <v>1036363000</v>
      </c>
      <c r="E19" s="7">
        <v>52544524631</v>
      </c>
      <c r="F19" s="7">
        <v>46172504794</v>
      </c>
      <c r="G19" s="7">
        <v>417391009</v>
      </c>
      <c r="H19" s="7">
        <v>6372019837</v>
      </c>
    </row>
    <row r="20" spans="1:8" x14ac:dyDescent="0.15">
      <c r="A20" s="5" t="s">
        <v>21</v>
      </c>
      <c r="B20" s="7" t="s">
        <v>14</v>
      </c>
      <c r="C20" s="7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7" t="s">
        <v>14</v>
      </c>
    </row>
    <row r="21" spans="1:8" x14ac:dyDescent="0.15">
      <c r="A21" s="5" t="s">
        <v>22</v>
      </c>
      <c r="B21" s="7">
        <v>46517900</v>
      </c>
      <c r="C21" s="7">
        <v>28199300</v>
      </c>
      <c r="D21" s="7">
        <v>23224300</v>
      </c>
      <c r="E21" s="7">
        <v>51492900</v>
      </c>
      <c r="F21" s="7" t="s">
        <v>14</v>
      </c>
      <c r="G21" s="7" t="s">
        <v>14</v>
      </c>
      <c r="H21" s="7">
        <v>51492900</v>
      </c>
    </row>
    <row r="22" spans="1:8" x14ac:dyDescent="0.15">
      <c r="A22" s="5" t="s">
        <v>24</v>
      </c>
      <c r="B22" s="7">
        <v>2736995308</v>
      </c>
      <c r="C22" s="7">
        <v>538360825</v>
      </c>
      <c r="D22" s="7">
        <v>8190090</v>
      </c>
      <c r="E22" s="7">
        <v>3267166043</v>
      </c>
      <c r="F22" s="7">
        <v>2943865172</v>
      </c>
      <c r="G22" s="7">
        <v>129455467</v>
      </c>
      <c r="H22" s="7">
        <v>323300871</v>
      </c>
    </row>
    <row r="23" spans="1:8" x14ac:dyDescent="0.15">
      <c r="A23" s="5" t="s">
        <v>25</v>
      </c>
      <c r="B23" s="7">
        <v>132621353129</v>
      </c>
      <c r="C23" s="7">
        <v>5905503882</v>
      </c>
      <c r="D23" s="7">
        <v>2751084366</v>
      </c>
      <c r="E23" s="7">
        <v>135775772645</v>
      </c>
      <c r="F23" s="7">
        <v>74469909481</v>
      </c>
      <c r="G23" s="7">
        <v>1120259547</v>
      </c>
      <c r="H23" s="7">
        <v>61305863164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99B2-D61C-42EF-B9F0-53768B2B9F99}">
  <sheetPr>
    <pageSetUpPr fitToPage="1"/>
  </sheetPr>
  <dimension ref="A1:J6"/>
  <sheetViews>
    <sheetView zoomScale="115" zoomScaleNormal="115" workbookViewId="0"/>
  </sheetViews>
  <sheetFormatPr defaultColWidth="8.875" defaultRowHeight="11.25" x14ac:dyDescent="0.15"/>
  <cols>
    <col min="1" max="1" width="22.875" style="4" customWidth="1"/>
    <col min="2" max="10" width="12.875" style="4" customWidth="1"/>
    <col min="11" max="16384" width="8.875" style="4"/>
  </cols>
  <sheetData>
    <row r="1" spans="1:10" ht="21" x14ac:dyDescent="0.2">
      <c r="A1" s="9" t="s">
        <v>164</v>
      </c>
    </row>
    <row r="2" spans="1:10" ht="13.5" x14ac:dyDescent="0.15">
      <c r="A2" s="1" t="s">
        <v>37</v>
      </c>
    </row>
    <row r="3" spans="1:10" ht="13.5" x14ac:dyDescent="0.15">
      <c r="A3" s="1" t="s">
        <v>78</v>
      </c>
    </row>
    <row r="4" spans="1:10" ht="13.5" x14ac:dyDescent="0.15">
      <c r="A4" s="4" t="s">
        <v>133</v>
      </c>
      <c r="J4" s="3" t="s">
        <v>41</v>
      </c>
    </row>
    <row r="5" spans="1:10" ht="22.5" customHeight="1" x14ac:dyDescent="0.15">
      <c r="A5" s="35" t="s">
        <v>134</v>
      </c>
      <c r="B5" s="11" t="s">
        <v>165</v>
      </c>
      <c r="C5" s="12" t="s">
        <v>166</v>
      </c>
      <c r="D5" s="12" t="s">
        <v>167</v>
      </c>
      <c r="E5" s="12" t="s">
        <v>168</v>
      </c>
      <c r="F5" s="12" t="s">
        <v>169</v>
      </c>
      <c r="G5" s="12" t="s">
        <v>170</v>
      </c>
      <c r="H5" s="12" t="s">
        <v>171</v>
      </c>
      <c r="I5" s="12" t="s">
        <v>172</v>
      </c>
      <c r="J5" s="11" t="s">
        <v>173</v>
      </c>
    </row>
    <row r="6" spans="1:10" ht="18" customHeight="1" x14ac:dyDescent="0.15">
      <c r="A6" s="39">
        <f>SUM(B6:J6)</f>
        <v>27510313552</v>
      </c>
      <c r="B6" s="21">
        <v>2431132031</v>
      </c>
      <c r="C6" s="21">
        <v>2329252401</v>
      </c>
      <c r="D6" s="21">
        <v>2319215163</v>
      </c>
      <c r="E6" s="21">
        <v>2320738394</v>
      </c>
      <c r="F6" s="21">
        <v>2236684097</v>
      </c>
      <c r="G6" s="21">
        <v>9014982716</v>
      </c>
      <c r="H6" s="21">
        <v>4881828426</v>
      </c>
      <c r="I6" s="21">
        <v>1766677850</v>
      </c>
      <c r="J6" s="21">
        <v>209802474</v>
      </c>
    </row>
  </sheetData>
  <phoneticPr fontId="5"/>
  <pageMargins left="0.59055118110236227" right="0.59055118110236227" top="1.1811023622047245" bottom="0.39370078740157483" header="0.19685039370078741" footer="0.1968503937007874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AABF-BE70-4F2E-B65C-7E02047D93A8}">
  <sheetPr>
    <pageSetUpPr fitToPage="1"/>
  </sheetPr>
  <dimension ref="A1:E46"/>
  <sheetViews>
    <sheetView zoomScale="85" zoomScaleNormal="85" workbookViewId="0"/>
  </sheetViews>
  <sheetFormatPr defaultColWidth="8.875" defaultRowHeight="11.25" x14ac:dyDescent="0.15"/>
  <cols>
    <col min="1" max="1" width="25.5" style="4" bestFit="1" customWidth="1"/>
    <col min="2" max="2" width="42.125" style="4" bestFit="1" customWidth="1"/>
    <col min="3" max="3" width="46.375" style="4" bestFit="1" customWidth="1"/>
    <col min="4" max="4" width="10" style="4" bestFit="1" customWidth="1"/>
    <col min="5" max="5" width="38.5" style="4" bestFit="1" customWidth="1"/>
    <col min="6" max="6" width="8.875" style="4"/>
    <col min="7" max="7" width="25.5" style="4" bestFit="1" customWidth="1"/>
    <col min="8" max="8" width="20.625" style="4" bestFit="1" customWidth="1"/>
    <col min="9" max="9" width="9" style="4" bestFit="1" customWidth="1"/>
    <col min="10" max="16384" width="8.875" style="4"/>
  </cols>
  <sheetData>
    <row r="1" spans="1:5" ht="21" x14ac:dyDescent="0.2">
      <c r="A1" s="9" t="s">
        <v>174</v>
      </c>
    </row>
    <row r="2" spans="1:5" ht="13.5" x14ac:dyDescent="0.15">
      <c r="A2" s="1" t="s">
        <v>37</v>
      </c>
    </row>
    <row r="3" spans="1:5" ht="13.5" x14ac:dyDescent="0.15">
      <c r="A3" s="1" t="s">
        <v>78</v>
      </c>
    </row>
    <row r="4" spans="1:5" ht="13.5" x14ac:dyDescent="0.15">
      <c r="A4" s="4" t="s">
        <v>175</v>
      </c>
      <c r="E4" s="3" t="s">
        <v>41</v>
      </c>
    </row>
    <row r="5" spans="1:5" ht="22.5" customHeight="1" x14ac:dyDescent="0.15">
      <c r="A5" s="11" t="s">
        <v>4</v>
      </c>
      <c r="B5" s="11" t="s">
        <v>176</v>
      </c>
      <c r="C5" s="11" t="s">
        <v>177</v>
      </c>
      <c r="D5" s="11" t="s">
        <v>178</v>
      </c>
      <c r="E5" s="11" t="s">
        <v>179</v>
      </c>
    </row>
    <row r="6" spans="1:5" ht="18" customHeight="1" x14ac:dyDescent="0.15">
      <c r="A6" s="42" t="s">
        <v>180</v>
      </c>
      <c r="B6" s="43" t="s">
        <v>181</v>
      </c>
      <c r="C6" s="43" t="s">
        <v>182</v>
      </c>
      <c r="D6" s="16">
        <v>156856000</v>
      </c>
      <c r="E6" s="43" t="s">
        <v>181</v>
      </c>
    </row>
    <row r="7" spans="1:5" ht="18" customHeight="1" x14ac:dyDescent="0.15">
      <c r="A7" s="44"/>
      <c r="B7" s="43" t="s">
        <v>183</v>
      </c>
      <c r="C7" s="43" t="s">
        <v>184</v>
      </c>
      <c r="D7" s="16">
        <v>117101000</v>
      </c>
      <c r="E7" s="43" t="s">
        <v>183</v>
      </c>
    </row>
    <row r="8" spans="1:5" ht="18" customHeight="1" x14ac:dyDescent="0.15">
      <c r="A8" s="44"/>
      <c r="B8" s="43" t="s">
        <v>183</v>
      </c>
      <c r="C8" s="43" t="s">
        <v>185</v>
      </c>
      <c r="D8" s="16">
        <v>78000000</v>
      </c>
      <c r="E8" s="43" t="s">
        <v>183</v>
      </c>
    </row>
    <row r="9" spans="1:5" ht="18" customHeight="1" x14ac:dyDescent="0.15">
      <c r="A9" s="44"/>
      <c r="B9" s="43" t="s">
        <v>181</v>
      </c>
      <c r="C9" s="43" t="s">
        <v>186</v>
      </c>
      <c r="D9" s="16">
        <v>52497000</v>
      </c>
      <c r="E9" s="43" t="s">
        <v>181</v>
      </c>
    </row>
    <row r="10" spans="1:5" ht="18" customHeight="1" x14ac:dyDescent="0.15">
      <c r="A10" s="44"/>
      <c r="B10" s="43" t="s">
        <v>187</v>
      </c>
      <c r="C10" s="43" t="s">
        <v>188</v>
      </c>
      <c r="D10" s="16">
        <v>4500000</v>
      </c>
      <c r="E10" s="43" t="s">
        <v>187</v>
      </c>
    </row>
    <row r="11" spans="1:5" ht="18" customHeight="1" x14ac:dyDescent="0.15">
      <c r="A11" s="44"/>
      <c r="B11" s="43" t="s">
        <v>189</v>
      </c>
      <c r="C11" s="43" t="s">
        <v>190</v>
      </c>
      <c r="D11" s="16">
        <v>1779000</v>
      </c>
      <c r="E11" s="43" t="s">
        <v>191</v>
      </c>
    </row>
    <row r="12" spans="1:5" ht="18" customHeight="1" x14ac:dyDescent="0.15">
      <c r="A12" s="44"/>
      <c r="B12" s="43" t="s">
        <v>192</v>
      </c>
      <c r="C12" s="43" t="s">
        <v>193</v>
      </c>
      <c r="D12" s="16">
        <v>1000000</v>
      </c>
      <c r="E12" s="43" t="s">
        <v>194</v>
      </c>
    </row>
    <row r="13" spans="1:5" ht="18" customHeight="1" x14ac:dyDescent="0.15">
      <c r="A13" s="44"/>
      <c r="B13" s="43" t="s">
        <v>195</v>
      </c>
      <c r="C13" s="43" t="s">
        <v>196</v>
      </c>
      <c r="D13" s="16">
        <v>1000000</v>
      </c>
      <c r="E13" s="43" t="s">
        <v>197</v>
      </c>
    </row>
    <row r="14" spans="1:5" ht="18" customHeight="1" x14ac:dyDescent="0.15">
      <c r="A14" s="44"/>
      <c r="B14" s="43" t="s">
        <v>192</v>
      </c>
      <c r="C14" s="43" t="s">
        <v>198</v>
      </c>
      <c r="D14" s="16">
        <v>924000</v>
      </c>
      <c r="E14" s="43" t="s">
        <v>199</v>
      </c>
    </row>
    <row r="15" spans="1:5" ht="18" customHeight="1" x14ac:dyDescent="0.15">
      <c r="A15" s="44"/>
      <c r="B15" s="43" t="s">
        <v>200</v>
      </c>
      <c r="C15" s="43" t="s">
        <v>201</v>
      </c>
      <c r="D15" s="16">
        <v>907000</v>
      </c>
      <c r="E15" s="43" t="s">
        <v>202</v>
      </c>
    </row>
    <row r="16" spans="1:5" ht="18" customHeight="1" x14ac:dyDescent="0.15">
      <c r="A16" s="44"/>
      <c r="B16" s="43" t="s">
        <v>187</v>
      </c>
      <c r="C16" s="43" t="s">
        <v>203</v>
      </c>
      <c r="D16" s="16">
        <v>500000</v>
      </c>
      <c r="E16" s="43" t="s">
        <v>187</v>
      </c>
    </row>
    <row r="17" spans="1:5" ht="18" customHeight="1" x14ac:dyDescent="0.15">
      <c r="A17" s="44"/>
      <c r="B17" s="43" t="s">
        <v>200</v>
      </c>
      <c r="C17" s="43" t="s">
        <v>204</v>
      </c>
      <c r="D17" s="16">
        <v>471000</v>
      </c>
      <c r="E17" s="43" t="s">
        <v>205</v>
      </c>
    </row>
    <row r="18" spans="1:5" ht="18" customHeight="1" x14ac:dyDescent="0.15">
      <c r="A18" s="44"/>
      <c r="B18" s="43" t="s">
        <v>200</v>
      </c>
      <c r="C18" s="43" t="s">
        <v>206</v>
      </c>
      <c r="D18" s="16">
        <v>412000</v>
      </c>
      <c r="E18" s="43" t="s">
        <v>207</v>
      </c>
    </row>
    <row r="19" spans="1:5" ht="18" customHeight="1" x14ac:dyDescent="0.15">
      <c r="A19" s="44"/>
      <c r="B19" s="43" t="s">
        <v>192</v>
      </c>
      <c r="C19" s="43" t="s">
        <v>208</v>
      </c>
      <c r="D19" s="16">
        <v>407000</v>
      </c>
      <c r="E19" s="43" t="s">
        <v>194</v>
      </c>
    </row>
    <row r="20" spans="1:5" ht="18" customHeight="1" x14ac:dyDescent="0.15">
      <c r="A20" s="44"/>
      <c r="B20" s="43" t="s">
        <v>200</v>
      </c>
      <c r="C20" s="43" t="s">
        <v>209</v>
      </c>
      <c r="D20" s="16">
        <v>404000</v>
      </c>
      <c r="E20" s="43" t="s">
        <v>210</v>
      </c>
    </row>
    <row r="21" spans="1:5" ht="18" customHeight="1" x14ac:dyDescent="0.15">
      <c r="A21" s="44"/>
      <c r="B21" s="43" t="s">
        <v>192</v>
      </c>
      <c r="C21" s="43" t="s">
        <v>211</v>
      </c>
      <c r="D21" s="16">
        <v>280000</v>
      </c>
      <c r="E21" s="43" t="s">
        <v>212</v>
      </c>
    </row>
    <row r="22" spans="1:5" ht="18" customHeight="1" x14ac:dyDescent="0.15">
      <c r="A22" s="44"/>
      <c r="B22" s="43" t="s">
        <v>200</v>
      </c>
      <c r="C22" s="43" t="s">
        <v>213</v>
      </c>
      <c r="D22" s="16">
        <v>259000</v>
      </c>
      <c r="E22" s="43" t="s">
        <v>214</v>
      </c>
    </row>
    <row r="23" spans="1:5" ht="18" customHeight="1" x14ac:dyDescent="0.15">
      <c r="A23" s="44"/>
      <c r="B23" s="43" t="s">
        <v>215</v>
      </c>
      <c r="C23" s="43" t="s">
        <v>216</v>
      </c>
      <c r="D23" s="16">
        <v>218000</v>
      </c>
      <c r="E23" s="43" t="s">
        <v>215</v>
      </c>
    </row>
    <row r="24" spans="1:5" ht="18" customHeight="1" x14ac:dyDescent="0.15">
      <c r="A24" s="44"/>
      <c r="B24" s="43" t="s">
        <v>200</v>
      </c>
      <c r="C24" s="43" t="s">
        <v>217</v>
      </c>
      <c r="D24" s="16">
        <v>206000</v>
      </c>
      <c r="E24" s="43" t="s">
        <v>218</v>
      </c>
    </row>
    <row r="25" spans="1:5" ht="18" customHeight="1" x14ac:dyDescent="0.15">
      <c r="A25" s="44"/>
      <c r="B25" s="43" t="s">
        <v>192</v>
      </c>
      <c r="C25" s="43" t="s">
        <v>211</v>
      </c>
      <c r="D25" s="16">
        <v>186000</v>
      </c>
      <c r="E25" s="43" t="s">
        <v>212</v>
      </c>
    </row>
    <row r="26" spans="1:5" ht="18" customHeight="1" x14ac:dyDescent="0.15">
      <c r="A26" s="44"/>
      <c r="B26" s="43" t="s">
        <v>192</v>
      </c>
      <c r="C26" s="43" t="s">
        <v>198</v>
      </c>
      <c r="D26" s="16">
        <v>181000</v>
      </c>
      <c r="E26" s="43" t="s">
        <v>199</v>
      </c>
    </row>
    <row r="27" spans="1:5" ht="18" customHeight="1" x14ac:dyDescent="0.15">
      <c r="A27" s="44"/>
      <c r="B27" s="43" t="s">
        <v>200</v>
      </c>
      <c r="C27" s="43" t="s">
        <v>217</v>
      </c>
      <c r="D27" s="16">
        <v>151000</v>
      </c>
      <c r="E27" s="43" t="s">
        <v>219</v>
      </c>
    </row>
    <row r="28" spans="1:5" ht="18" customHeight="1" x14ac:dyDescent="0.15">
      <c r="A28" s="44"/>
      <c r="B28" s="43" t="s">
        <v>200</v>
      </c>
      <c r="C28" s="43" t="s">
        <v>220</v>
      </c>
      <c r="D28" s="16">
        <v>86000</v>
      </c>
      <c r="E28" s="43" t="s">
        <v>221</v>
      </c>
    </row>
    <row r="29" spans="1:5" ht="18" customHeight="1" x14ac:dyDescent="0.15">
      <c r="A29" s="44"/>
      <c r="B29" s="43" t="s">
        <v>200</v>
      </c>
      <c r="C29" s="43" t="s">
        <v>222</v>
      </c>
      <c r="D29" s="16">
        <v>62000</v>
      </c>
      <c r="E29" s="43" t="s">
        <v>223</v>
      </c>
    </row>
    <row r="30" spans="1:5" ht="18" customHeight="1" x14ac:dyDescent="0.15">
      <c r="A30" s="44"/>
      <c r="B30" s="43" t="s">
        <v>200</v>
      </c>
      <c r="C30" s="43" t="s">
        <v>206</v>
      </c>
      <c r="D30" s="16">
        <v>57000</v>
      </c>
      <c r="E30" s="43" t="s">
        <v>224</v>
      </c>
    </row>
    <row r="31" spans="1:5" ht="18" customHeight="1" x14ac:dyDescent="0.15">
      <c r="A31" s="44"/>
      <c r="B31" s="43" t="s">
        <v>200</v>
      </c>
      <c r="C31" s="43" t="s">
        <v>204</v>
      </c>
      <c r="D31" s="16">
        <v>21000</v>
      </c>
      <c r="E31" s="43" t="s">
        <v>225</v>
      </c>
    </row>
    <row r="32" spans="1:5" ht="18" customHeight="1" x14ac:dyDescent="0.15">
      <c r="A32" s="45"/>
      <c r="B32" s="15" t="s">
        <v>226</v>
      </c>
      <c r="C32" s="46"/>
      <c r="D32" s="16">
        <f>SUM(D6:D31)</f>
        <v>418465000</v>
      </c>
      <c r="E32" s="46"/>
    </row>
    <row r="33" spans="1:5" ht="18" customHeight="1" x14ac:dyDescent="0.15">
      <c r="A33" s="47" t="s">
        <v>227</v>
      </c>
      <c r="B33" s="43" t="s">
        <v>228</v>
      </c>
      <c r="C33" s="43" t="s">
        <v>229</v>
      </c>
      <c r="D33" s="16">
        <v>801397831</v>
      </c>
      <c r="E33" s="43" t="s">
        <v>230</v>
      </c>
    </row>
    <row r="34" spans="1:5" ht="18" customHeight="1" x14ac:dyDescent="0.15">
      <c r="A34" s="47"/>
      <c r="B34" s="43" t="s">
        <v>231</v>
      </c>
      <c r="C34" s="43" t="s">
        <v>232</v>
      </c>
      <c r="D34" s="16">
        <v>445845000</v>
      </c>
      <c r="E34" s="43" t="s">
        <v>233</v>
      </c>
    </row>
    <row r="35" spans="1:5" ht="18" customHeight="1" x14ac:dyDescent="0.15">
      <c r="A35" s="47"/>
      <c r="B35" s="43" t="s">
        <v>231</v>
      </c>
      <c r="C35" s="43" t="s">
        <v>234</v>
      </c>
      <c r="D35" s="16">
        <v>409600000</v>
      </c>
      <c r="E35" s="43" t="s">
        <v>235</v>
      </c>
    </row>
    <row r="36" spans="1:5" ht="18" customHeight="1" x14ac:dyDescent="0.15">
      <c r="A36" s="47"/>
      <c r="B36" s="43" t="s">
        <v>236</v>
      </c>
      <c r="C36" s="43" t="s">
        <v>237</v>
      </c>
      <c r="D36" s="16">
        <v>347100000</v>
      </c>
      <c r="E36" s="43" t="s">
        <v>238</v>
      </c>
    </row>
    <row r="37" spans="1:5" ht="18" customHeight="1" x14ac:dyDescent="0.15">
      <c r="A37" s="47"/>
      <c r="B37" s="43" t="s">
        <v>239</v>
      </c>
      <c r="C37" s="43" t="s">
        <v>237</v>
      </c>
      <c r="D37" s="16">
        <v>229900000</v>
      </c>
      <c r="E37" s="43" t="s">
        <v>240</v>
      </c>
    </row>
    <row r="38" spans="1:5" ht="18" customHeight="1" x14ac:dyDescent="0.15">
      <c r="A38" s="47"/>
      <c r="B38" s="43" t="s">
        <v>241</v>
      </c>
      <c r="C38" s="43" t="s">
        <v>242</v>
      </c>
      <c r="D38" s="16">
        <v>157291716</v>
      </c>
      <c r="E38" s="43" t="s">
        <v>243</v>
      </c>
    </row>
    <row r="39" spans="1:5" ht="18" customHeight="1" x14ac:dyDescent="0.15">
      <c r="A39" s="47"/>
      <c r="B39" s="43" t="s">
        <v>244</v>
      </c>
      <c r="C39" s="43" t="s">
        <v>245</v>
      </c>
      <c r="D39" s="16">
        <v>92860000</v>
      </c>
      <c r="E39" s="43" t="s">
        <v>230</v>
      </c>
    </row>
    <row r="40" spans="1:5" ht="18" customHeight="1" x14ac:dyDescent="0.15">
      <c r="A40" s="47"/>
      <c r="B40" s="43" t="s">
        <v>246</v>
      </c>
      <c r="C40" s="43" t="s">
        <v>247</v>
      </c>
      <c r="D40" s="16">
        <v>81485699</v>
      </c>
      <c r="E40" s="43" t="s">
        <v>248</v>
      </c>
    </row>
    <row r="41" spans="1:5" ht="18" customHeight="1" x14ac:dyDescent="0.15">
      <c r="A41" s="47"/>
      <c r="B41" s="43" t="s">
        <v>249</v>
      </c>
      <c r="C41" s="43" t="s">
        <v>250</v>
      </c>
      <c r="D41" s="16">
        <v>65186713</v>
      </c>
      <c r="E41" s="43" t="s">
        <v>251</v>
      </c>
    </row>
    <row r="42" spans="1:5" ht="18" customHeight="1" x14ac:dyDescent="0.15">
      <c r="A42" s="47"/>
      <c r="B42" s="43" t="s">
        <v>252</v>
      </c>
      <c r="C42" s="43" t="s">
        <v>253</v>
      </c>
      <c r="D42" s="16">
        <v>51481243</v>
      </c>
      <c r="E42" s="43" t="s">
        <v>235</v>
      </c>
    </row>
    <row r="43" spans="1:5" ht="18" customHeight="1" x14ac:dyDescent="0.15">
      <c r="A43" s="47"/>
      <c r="B43" s="43" t="s">
        <v>241</v>
      </c>
      <c r="C43" s="43" t="s">
        <v>254</v>
      </c>
      <c r="D43" s="16">
        <v>50651000</v>
      </c>
      <c r="E43" s="43" t="s">
        <v>243</v>
      </c>
    </row>
    <row r="44" spans="1:5" ht="18" customHeight="1" x14ac:dyDescent="0.15">
      <c r="A44" s="47"/>
      <c r="B44" s="43" t="s">
        <v>255</v>
      </c>
      <c r="C44" s="43"/>
      <c r="D44" s="16">
        <f>D46-D32-SUM(D33:D43)</f>
        <v>454639656</v>
      </c>
      <c r="E44" s="43"/>
    </row>
    <row r="45" spans="1:5" ht="18" customHeight="1" x14ac:dyDescent="0.15">
      <c r="A45" s="48"/>
      <c r="B45" s="15" t="s">
        <v>226</v>
      </c>
      <c r="C45" s="46"/>
      <c r="D45" s="16">
        <f>SUM(D33:D44)</f>
        <v>3187438858</v>
      </c>
      <c r="E45" s="46"/>
    </row>
    <row r="46" spans="1:5" ht="18" customHeight="1" x14ac:dyDescent="0.15">
      <c r="A46" s="15" t="s">
        <v>25</v>
      </c>
      <c r="B46" s="46"/>
      <c r="C46" s="46"/>
      <c r="D46" s="21">
        <v>3605903858</v>
      </c>
      <c r="E46" s="46"/>
    </row>
  </sheetData>
  <autoFilter ref="A5:E46" xr:uid="{FDB69E8B-7232-4229-981D-05706CCEA0F7}"/>
  <mergeCells count="2">
    <mergeCell ref="A6:A32"/>
    <mergeCell ref="A33:A45"/>
  </mergeCells>
  <phoneticPr fontId="5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71314-E3F0-4FDA-863E-4CDCFB38392E}">
  <dimension ref="A1:E39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28.875" style="4" customWidth="1"/>
    <col min="2" max="3" width="24.875" style="4" customWidth="1"/>
    <col min="4" max="4" width="28.875" style="4" customWidth="1"/>
    <col min="5" max="5" width="24.875" style="4" customWidth="1"/>
    <col min="6" max="6" width="9.625" style="4" bestFit="1" customWidth="1"/>
    <col min="7" max="16384" width="8.875" style="4"/>
  </cols>
  <sheetData>
    <row r="1" spans="1:5" ht="21" x14ac:dyDescent="0.2">
      <c r="A1" s="9" t="s">
        <v>256</v>
      </c>
    </row>
    <row r="2" spans="1:5" ht="13.5" x14ac:dyDescent="0.15">
      <c r="A2" s="1" t="s">
        <v>37</v>
      </c>
    </row>
    <row r="3" spans="1:5" ht="13.5" x14ac:dyDescent="0.15">
      <c r="A3" s="1" t="s">
        <v>78</v>
      </c>
    </row>
    <row r="4" spans="1:5" ht="13.5" x14ac:dyDescent="0.15">
      <c r="A4" s="4" t="s">
        <v>257</v>
      </c>
      <c r="E4" s="3" t="s">
        <v>41</v>
      </c>
    </row>
    <row r="5" spans="1:5" ht="22.5" customHeight="1" x14ac:dyDescent="0.15">
      <c r="A5" s="11" t="s">
        <v>258</v>
      </c>
      <c r="B5" s="11" t="s">
        <v>4</v>
      </c>
      <c r="C5" s="30" t="s">
        <v>259</v>
      </c>
      <c r="D5" s="49"/>
      <c r="E5" s="11" t="s">
        <v>178</v>
      </c>
    </row>
    <row r="6" spans="1:5" ht="18" customHeight="1" x14ac:dyDescent="0.15">
      <c r="A6" s="48" t="s">
        <v>260</v>
      </c>
      <c r="B6" s="48" t="s">
        <v>261</v>
      </c>
      <c r="C6" s="50" t="s">
        <v>262</v>
      </c>
      <c r="D6" s="51"/>
      <c r="E6" s="52">
        <v>10133666475</v>
      </c>
    </row>
    <row r="7" spans="1:5" ht="18" customHeight="1" x14ac:dyDescent="0.15">
      <c r="A7" s="48"/>
      <c r="B7" s="48"/>
      <c r="C7" s="50" t="s">
        <v>263</v>
      </c>
      <c r="D7" s="51"/>
      <c r="E7" s="52">
        <v>137357000</v>
      </c>
    </row>
    <row r="8" spans="1:5" ht="18" customHeight="1" x14ac:dyDescent="0.15">
      <c r="A8" s="48"/>
      <c r="B8" s="48"/>
      <c r="C8" s="50" t="s">
        <v>264</v>
      </c>
      <c r="D8" s="51"/>
      <c r="E8" s="52">
        <v>11106000</v>
      </c>
    </row>
    <row r="9" spans="1:5" ht="18" customHeight="1" x14ac:dyDescent="0.15">
      <c r="A9" s="48"/>
      <c r="B9" s="48"/>
      <c r="C9" s="50" t="s">
        <v>265</v>
      </c>
      <c r="D9" s="51"/>
      <c r="E9" s="52">
        <v>92693000</v>
      </c>
    </row>
    <row r="10" spans="1:5" ht="18" customHeight="1" x14ac:dyDescent="0.15">
      <c r="A10" s="48"/>
      <c r="B10" s="48"/>
      <c r="C10" s="50" t="s">
        <v>266</v>
      </c>
      <c r="D10" s="51"/>
      <c r="E10" s="52">
        <v>66302000</v>
      </c>
    </row>
    <row r="11" spans="1:5" ht="18" customHeight="1" x14ac:dyDescent="0.15">
      <c r="A11" s="48"/>
      <c r="B11" s="48"/>
      <c r="C11" s="50" t="s">
        <v>267</v>
      </c>
      <c r="D11" s="51"/>
      <c r="E11" s="52">
        <v>99725000</v>
      </c>
    </row>
    <row r="12" spans="1:5" ht="18" customHeight="1" x14ac:dyDescent="0.15">
      <c r="A12" s="48"/>
      <c r="B12" s="48"/>
      <c r="C12" s="50" t="s">
        <v>268</v>
      </c>
      <c r="D12" s="51"/>
      <c r="E12" s="52">
        <v>1627359000</v>
      </c>
    </row>
    <row r="13" spans="1:5" ht="18" customHeight="1" x14ac:dyDescent="0.15">
      <c r="A13" s="48"/>
      <c r="B13" s="48"/>
      <c r="C13" s="50" t="s">
        <v>269</v>
      </c>
      <c r="D13" s="51"/>
      <c r="E13" s="52">
        <v>73466711</v>
      </c>
    </row>
    <row r="14" spans="1:5" ht="18" customHeight="1" x14ac:dyDescent="0.15">
      <c r="A14" s="48"/>
      <c r="B14" s="48"/>
      <c r="C14" s="50" t="s">
        <v>270</v>
      </c>
      <c r="D14" s="51"/>
      <c r="E14" s="52">
        <v>29924000</v>
      </c>
    </row>
    <row r="15" spans="1:5" ht="18" customHeight="1" x14ac:dyDescent="0.15">
      <c r="A15" s="48"/>
      <c r="B15" s="48"/>
      <c r="C15" s="50" t="s">
        <v>271</v>
      </c>
      <c r="D15" s="51"/>
      <c r="E15" s="52">
        <v>109644000</v>
      </c>
    </row>
    <row r="16" spans="1:5" ht="18" customHeight="1" x14ac:dyDescent="0.15">
      <c r="A16" s="48"/>
      <c r="B16" s="48"/>
      <c r="C16" s="50" t="s">
        <v>272</v>
      </c>
      <c r="D16" s="51"/>
      <c r="E16" s="52">
        <v>4484304000</v>
      </c>
    </row>
    <row r="17" spans="1:5" ht="18" customHeight="1" x14ac:dyDescent="0.15">
      <c r="A17" s="48"/>
      <c r="B17" s="48"/>
      <c r="C17" s="50" t="s">
        <v>273</v>
      </c>
      <c r="D17" s="51"/>
      <c r="E17" s="52">
        <v>11143000</v>
      </c>
    </row>
    <row r="18" spans="1:5" ht="18" customHeight="1" x14ac:dyDescent="0.15">
      <c r="A18" s="48"/>
      <c r="B18" s="48"/>
      <c r="C18" s="50" t="s">
        <v>274</v>
      </c>
      <c r="D18" s="51"/>
      <c r="E18" s="52">
        <v>51688201</v>
      </c>
    </row>
    <row r="19" spans="1:5" ht="18" customHeight="1" x14ac:dyDescent="0.15">
      <c r="A19" s="48"/>
      <c r="B19" s="48"/>
      <c r="C19" s="50" t="s">
        <v>275</v>
      </c>
      <c r="D19" s="51"/>
      <c r="E19" s="52">
        <v>12421018</v>
      </c>
    </row>
    <row r="20" spans="1:5" ht="18" customHeight="1" x14ac:dyDescent="0.15">
      <c r="A20" s="48"/>
      <c r="B20" s="48"/>
      <c r="C20" s="50" t="s">
        <v>276</v>
      </c>
      <c r="D20" s="51"/>
      <c r="E20" s="52">
        <v>1693496</v>
      </c>
    </row>
    <row r="21" spans="1:5" ht="18" customHeight="1" x14ac:dyDescent="0.15">
      <c r="A21" s="48"/>
      <c r="B21" s="48"/>
      <c r="C21" s="48" t="s">
        <v>277</v>
      </c>
      <c r="D21" s="53"/>
      <c r="E21" s="16">
        <f>SUM(E6:E20)</f>
        <v>16942492901</v>
      </c>
    </row>
    <row r="22" spans="1:5" ht="18" customHeight="1" x14ac:dyDescent="0.15">
      <c r="A22" s="48"/>
      <c r="B22" s="48" t="s">
        <v>278</v>
      </c>
      <c r="C22" s="54" t="s">
        <v>279</v>
      </c>
      <c r="D22" s="5" t="s">
        <v>280</v>
      </c>
      <c r="E22" s="16">
        <v>365691797.44375688</v>
      </c>
    </row>
    <row r="23" spans="1:5" ht="18" customHeight="1" x14ac:dyDescent="0.15">
      <c r="A23" s="48"/>
      <c r="B23" s="48"/>
      <c r="C23" s="48"/>
      <c r="D23" s="5" t="s">
        <v>281</v>
      </c>
      <c r="E23" s="16">
        <v>6685161.8887992017</v>
      </c>
    </row>
    <row r="24" spans="1:5" ht="18" customHeight="1" x14ac:dyDescent="0.15">
      <c r="A24" s="48"/>
      <c r="B24" s="48"/>
      <c r="C24" s="48"/>
      <c r="D24" s="15" t="s">
        <v>226</v>
      </c>
      <c r="E24" s="16">
        <f>SUM(E22:E23)</f>
        <v>372376959.33255607</v>
      </c>
    </row>
    <row r="25" spans="1:5" ht="18" customHeight="1" x14ac:dyDescent="0.15">
      <c r="A25" s="48"/>
      <c r="B25" s="48"/>
      <c r="C25" s="54" t="s">
        <v>282</v>
      </c>
      <c r="D25" s="5" t="s">
        <v>280</v>
      </c>
      <c r="E25" s="16">
        <v>7095538410.5562429</v>
      </c>
    </row>
    <row r="26" spans="1:5" ht="18" customHeight="1" x14ac:dyDescent="0.15">
      <c r="A26" s="48"/>
      <c r="B26" s="48"/>
      <c r="C26" s="48"/>
      <c r="D26" s="5" t="s">
        <v>281</v>
      </c>
      <c r="E26" s="16">
        <v>2248824130.1112008</v>
      </c>
    </row>
    <row r="27" spans="1:5" ht="18" customHeight="1" x14ac:dyDescent="0.15">
      <c r="A27" s="48"/>
      <c r="B27" s="48"/>
      <c r="C27" s="48"/>
      <c r="D27" s="15" t="s">
        <v>226</v>
      </c>
      <c r="E27" s="16">
        <f>SUM(E25:E26)</f>
        <v>9344362540.6674442</v>
      </c>
    </row>
    <row r="28" spans="1:5" ht="18" customHeight="1" x14ac:dyDescent="0.15">
      <c r="A28" s="53"/>
      <c r="B28" s="53"/>
      <c r="C28" s="48" t="s">
        <v>104</v>
      </c>
      <c r="D28" s="53"/>
      <c r="E28" s="16">
        <f>E24+E27</f>
        <v>9716739500</v>
      </c>
    </row>
    <row r="29" spans="1:5" ht="18" customHeight="1" x14ac:dyDescent="0.15">
      <c r="A29" s="53"/>
      <c r="B29" s="55" t="s">
        <v>25</v>
      </c>
      <c r="C29" s="56"/>
      <c r="D29" s="57"/>
      <c r="E29" s="16">
        <f>SUM(E28,E21)</f>
        <v>26659232401</v>
      </c>
    </row>
    <row r="30" spans="1:5" ht="18" customHeight="1" x14ac:dyDescent="0.15">
      <c r="A30" s="48" t="s">
        <v>283</v>
      </c>
      <c r="B30" s="48" t="s">
        <v>261</v>
      </c>
      <c r="C30" s="50" t="s">
        <v>284</v>
      </c>
      <c r="D30" s="51"/>
      <c r="E30" s="52">
        <v>254209451</v>
      </c>
    </row>
    <row r="31" spans="1:5" ht="18" customHeight="1" x14ac:dyDescent="0.15">
      <c r="A31" s="48"/>
      <c r="B31" s="48"/>
      <c r="C31" s="48" t="s">
        <v>104</v>
      </c>
      <c r="D31" s="53"/>
      <c r="E31" s="16">
        <f>SUM(E30:E30)</f>
        <v>254209451</v>
      </c>
    </row>
    <row r="32" spans="1:5" ht="18" customHeight="1" x14ac:dyDescent="0.15">
      <c r="A32" s="48"/>
      <c r="B32" s="48" t="s">
        <v>278</v>
      </c>
      <c r="C32" s="54" t="s">
        <v>279</v>
      </c>
      <c r="D32" s="5" t="s">
        <v>280</v>
      </c>
      <c r="E32" s="16">
        <v>0</v>
      </c>
    </row>
    <row r="33" spans="1:5" ht="18" customHeight="1" x14ac:dyDescent="0.15">
      <c r="A33" s="48"/>
      <c r="B33" s="48"/>
      <c r="C33" s="48"/>
      <c r="D33" s="5" t="s">
        <v>281</v>
      </c>
      <c r="E33" s="16">
        <v>0</v>
      </c>
    </row>
    <row r="34" spans="1:5" ht="18" customHeight="1" x14ac:dyDescent="0.15">
      <c r="A34" s="48"/>
      <c r="B34" s="48"/>
      <c r="C34" s="48"/>
      <c r="D34" s="15" t="s">
        <v>226</v>
      </c>
      <c r="E34" s="16">
        <f>SUM(E32:E33)</f>
        <v>0</v>
      </c>
    </row>
    <row r="35" spans="1:5" ht="18" customHeight="1" x14ac:dyDescent="0.15">
      <c r="A35" s="48"/>
      <c r="B35" s="48"/>
      <c r="C35" s="54" t="s">
        <v>282</v>
      </c>
      <c r="D35" s="5" t="s">
        <v>280</v>
      </c>
      <c r="E35" s="16">
        <v>0</v>
      </c>
    </row>
    <row r="36" spans="1:5" ht="18" customHeight="1" x14ac:dyDescent="0.15">
      <c r="A36" s="48"/>
      <c r="B36" s="48"/>
      <c r="C36" s="48"/>
      <c r="D36" s="5" t="s">
        <v>281</v>
      </c>
      <c r="E36" s="16">
        <v>0</v>
      </c>
    </row>
    <row r="37" spans="1:5" ht="18" customHeight="1" x14ac:dyDescent="0.15">
      <c r="A37" s="48"/>
      <c r="B37" s="48"/>
      <c r="C37" s="48"/>
      <c r="D37" s="15" t="s">
        <v>226</v>
      </c>
      <c r="E37" s="16">
        <f>SUM(E35:E36)</f>
        <v>0</v>
      </c>
    </row>
    <row r="38" spans="1:5" ht="18" customHeight="1" x14ac:dyDescent="0.15">
      <c r="A38" s="53"/>
      <c r="B38" s="53"/>
      <c r="C38" s="48" t="s">
        <v>104</v>
      </c>
      <c r="D38" s="53"/>
      <c r="E38" s="16">
        <f>SUM(E37,E34)</f>
        <v>0</v>
      </c>
    </row>
    <row r="39" spans="1:5" ht="18" customHeight="1" x14ac:dyDescent="0.15">
      <c r="A39" s="53"/>
      <c r="B39" s="55" t="s">
        <v>25</v>
      </c>
      <c r="C39" s="56"/>
      <c r="D39" s="57"/>
      <c r="E39" s="16">
        <f>SUM(E38,E31)</f>
        <v>254209451</v>
      </c>
    </row>
  </sheetData>
  <autoFilter ref="A5:E39" xr:uid="{7D32D84F-9D43-4A15-91EC-7FF790A34EDC}"/>
  <mergeCells count="17">
    <mergeCell ref="A30:A39"/>
    <mergeCell ref="B30:B31"/>
    <mergeCell ref="C31:D31"/>
    <mergeCell ref="B32:B38"/>
    <mergeCell ref="C32:C34"/>
    <mergeCell ref="C35:C37"/>
    <mergeCell ref="C38:D38"/>
    <mergeCell ref="B39:D39"/>
    <mergeCell ref="C5:D5"/>
    <mergeCell ref="A6:A29"/>
    <mergeCell ref="B6:B21"/>
    <mergeCell ref="C21:D21"/>
    <mergeCell ref="B22:B28"/>
    <mergeCell ref="C22:C24"/>
    <mergeCell ref="C25:C27"/>
    <mergeCell ref="C28:D28"/>
    <mergeCell ref="B29:D29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D661-5B85-4539-858F-A1FCD52CCBAD}">
  <sheetPr>
    <pageSetUpPr fitToPage="1"/>
  </sheetPr>
  <dimension ref="A1:F11"/>
  <sheetViews>
    <sheetView zoomScaleNormal="100" workbookViewId="0">
      <selection sqref="A1:F1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 x14ac:dyDescent="0.15">
      <c r="A1" s="8" t="s">
        <v>285</v>
      </c>
      <c r="B1" s="58"/>
      <c r="C1" s="58"/>
      <c r="D1" s="58"/>
      <c r="E1" s="58"/>
      <c r="F1" s="58"/>
    </row>
    <row r="2" spans="1:6" ht="20.25" customHeight="1" x14ac:dyDescent="0.15">
      <c r="A2" s="59" t="s">
        <v>37</v>
      </c>
      <c r="B2" s="59"/>
      <c r="C2" s="59"/>
      <c r="D2" s="59"/>
      <c r="E2" s="59"/>
      <c r="F2" s="60" t="s">
        <v>78</v>
      </c>
    </row>
    <row r="3" spans="1:6" ht="20.25" customHeight="1" x14ac:dyDescent="0.15">
      <c r="A3" s="59" t="s">
        <v>175</v>
      </c>
      <c r="B3" s="59"/>
      <c r="C3" s="59"/>
      <c r="D3" s="59"/>
      <c r="E3" s="59"/>
      <c r="F3" s="60" t="s">
        <v>41</v>
      </c>
    </row>
    <row r="4" spans="1:6" ht="20.25" customHeight="1" x14ac:dyDescent="0.15">
      <c r="A4" s="61" t="s">
        <v>4</v>
      </c>
      <c r="B4" s="62" t="s">
        <v>178</v>
      </c>
      <c r="C4" s="62" t="s">
        <v>286</v>
      </c>
      <c r="D4" s="62"/>
      <c r="E4" s="62"/>
      <c r="F4" s="62"/>
    </row>
    <row r="5" spans="1:6" ht="20.25" customHeight="1" x14ac:dyDescent="0.15">
      <c r="A5" s="61"/>
      <c r="B5" s="62"/>
      <c r="C5" s="62" t="s">
        <v>278</v>
      </c>
      <c r="D5" s="62" t="s">
        <v>287</v>
      </c>
      <c r="E5" s="62" t="s">
        <v>288</v>
      </c>
      <c r="F5" s="62" t="s">
        <v>35</v>
      </c>
    </row>
    <row r="6" spans="1:6" ht="20.25" customHeight="1" thickBot="1" x14ac:dyDescent="0.2">
      <c r="A6" s="63"/>
      <c r="B6" s="64"/>
      <c r="C6" s="64"/>
      <c r="D6" s="64"/>
      <c r="E6" s="64"/>
      <c r="F6" s="64"/>
    </row>
    <row r="7" spans="1:6" ht="20.25" customHeight="1" thickTop="1" x14ac:dyDescent="0.15">
      <c r="A7" s="65" t="s">
        <v>289</v>
      </c>
      <c r="B7" s="66">
        <v>24594040603</v>
      </c>
      <c r="C7" s="66">
        <v>9344362541</v>
      </c>
      <c r="D7" s="66">
        <v>791470546.26630163</v>
      </c>
      <c r="E7" s="66">
        <v>12559434386.733698</v>
      </c>
      <c r="F7" s="66">
        <v>1898773129</v>
      </c>
    </row>
    <row r="8" spans="1:6" ht="20.25" customHeight="1" x14ac:dyDescent="0.15">
      <c r="A8" s="65" t="s">
        <v>290</v>
      </c>
      <c r="B8" s="66">
        <v>2109045426</v>
      </c>
      <c r="C8" s="66">
        <v>372376959</v>
      </c>
      <c r="D8" s="66">
        <v>1125882453.7336984</v>
      </c>
      <c r="E8" s="66">
        <v>610786013.26630163</v>
      </c>
      <c r="F8" s="66">
        <v>0</v>
      </c>
    </row>
    <row r="9" spans="1:6" ht="20.25" customHeight="1" x14ac:dyDescent="0.15">
      <c r="A9" s="65" t="s">
        <v>291</v>
      </c>
      <c r="B9" s="66">
        <v>550651664</v>
      </c>
      <c r="C9" s="66">
        <v>0</v>
      </c>
      <c r="D9" s="66">
        <v>0</v>
      </c>
      <c r="E9" s="66">
        <v>550651664</v>
      </c>
      <c r="F9" s="66">
        <v>0</v>
      </c>
    </row>
    <row r="10" spans="1:6" ht="20.25" customHeight="1" x14ac:dyDescent="0.15">
      <c r="A10" s="65" t="s">
        <v>35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</row>
    <row r="11" spans="1:6" ht="20.25" customHeight="1" x14ac:dyDescent="0.15">
      <c r="A11" s="67" t="s">
        <v>25</v>
      </c>
      <c r="B11" s="66">
        <v>27253737693</v>
      </c>
      <c r="C11" s="66">
        <v>9716739500</v>
      </c>
      <c r="D11" s="66">
        <v>1917353000</v>
      </c>
      <c r="E11" s="66">
        <v>13720872064</v>
      </c>
      <c r="F11" s="66">
        <v>1898773129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0F09-FDB5-4B8B-8502-D6F5F776553C}">
  <dimension ref="A1:B7"/>
  <sheetViews>
    <sheetView workbookViewId="0"/>
  </sheetViews>
  <sheetFormatPr defaultColWidth="8.875" defaultRowHeight="11.25" x14ac:dyDescent="0.15"/>
  <cols>
    <col min="1" max="1" width="60.875" style="4" customWidth="1"/>
    <col min="2" max="2" width="40.875" style="4" customWidth="1"/>
    <col min="3" max="16384" width="8.875" style="4"/>
  </cols>
  <sheetData>
    <row r="1" spans="1:2" ht="21" x14ac:dyDescent="0.2">
      <c r="A1" s="9" t="s">
        <v>292</v>
      </c>
    </row>
    <row r="2" spans="1:2" ht="13.5" x14ac:dyDescent="0.15">
      <c r="A2" s="1" t="s">
        <v>37</v>
      </c>
    </row>
    <row r="3" spans="1:2" ht="13.5" x14ac:dyDescent="0.15">
      <c r="A3" s="1" t="s">
        <v>78</v>
      </c>
    </row>
    <row r="4" spans="1:2" ht="13.5" x14ac:dyDescent="0.15">
      <c r="A4" s="4" t="s">
        <v>133</v>
      </c>
      <c r="B4" s="3" t="s">
        <v>293</v>
      </c>
    </row>
    <row r="5" spans="1:2" ht="22.5" customHeight="1" x14ac:dyDescent="0.15">
      <c r="A5" s="11" t="s">
        <v>79</v>
      </c>
      <c r="B5" s="11" t="s">
        <v>127</v>
      </c>
    </row>
    <row r="6" spans="1:2" ht="18" customHeight="1" x14ac:dyDescent="0.15">
      <c r="A6" s="43" t="s">
        <v>294</v>
      </c>
      <c r="B6" s="16">
        <v>633176325</v>
      </c>
    </row>
    <row r="7" spans="1:2" ht="18" customHeight="1" x14ac:dyDescent="0.15">
      <c r="A7" s="15" t="s">
        <v>25</v>
      </c>
      <c r="B7" s="16">
        <f>SUM(B6:B6)</f>
        <v>633176325</v>
      </c>
    </row>
  </sheetData>
  <phoneticPr fontId="5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6579-7D4F-43B6-85CF-703801AFD612}">
  <sheetPr>
    <pageSetUpPr fitToPage="1"/>
  </sheetPr>
  <dimension ref="A1:J23"/>
  <sheetViews>
    <sheetView workbookViewId="0">
      <selection sqref="A1:J1"/>
    </sheetView>
  </sheetViews>
  <sheetFormatPr defaultColWidth="8.875" defaultRowHeight="11.25" x14ac:dyDescent="0.15"/>
  <cols>
    <col min="1" max="1" width="20.375" style="4" customWidth="1"/>
    <col min="2" max="11" width="15.875" style="4" customWidth="1"/>
    <col min="12" max="16384" width="8.875" style="4"/>
  </cols>
  <sheetData>
    <row r="1" spans="1:10" ht="21" x14ac:dyDescent="0.15">
      <c r="A1" s="8" t="s">
        <v>27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3" t="s">
        <v>2</v>
      </c>
    </row>
    <row r="3" spans="1:10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26</v>
      </c>
    </row>
    <row r="5" spans="1:10" ht="22.5" x14ac:dyDescent="0.15">
      <c r="A5" s="6" t="s">
        <v>4</v>
      </c>
      <c r="B5" s="2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33</v>
      </c>
      <c r="H5" s="6" t="s">
        <v>34</v>
      </c>
      <c r="I5" s="6" t="s">
        <v>35</v>
      </c>
      <c r="J5" s="6" t="s">
        <v>25</v>
      </c>
    </row>
    <row r="6" spans="1:10" x14ac:dyDescent="0.15">
      <c r="A6" s="5" t="s">
        <v>12</v>
      </c>
      <c r="B6" s="7">
        <v>11964937773</v>
      </c>
      <c r="C6" s="7">
        <v>28952514000</v>
      </c>
      <c r="D6" s="7">
        <v>3035352847</v>
      </c>
      <c r="E6" s="7">
        <v>1622244598</v>
      </c>
      <c r="F6" s="7" t="s">
        <v>14</v>
      </c>
      <c r="G6" s="7">
        <v>143717385</v>
      </c>
      <c r="H6" s="7">
        <v>928370230</v>
      </c>
      <c r="I6" s="7" t="s">
        <v>14</v>
      </c>
      <c r="J6" s="7">
        <v>46647136833</v>
      </c>
    </row>
    <row r="7" spans="1:10" x14ac:dyDescent="0.15">
      <c r="A7" s="5" t="s">
        <v>13</v>
      </c>
      <c r="B7" s="7">
        <v>11686755774</v>
      </c>
      <c r="C7" s="7">
        <v>22423774019</v>
      </c>
      <c r="D7" s="7">
        <v>1441935961</v>
      </c>
      <c r="E7" s="7">
        <v>1614529976</v>
      </c>
      <c r="F7" s="7" t="s">
        <v>14</v>
      </c>
      <c r="G7" s="7">
        <v>138242120</v>
      </c>
      <c r="H7" s="7">
        <v>778775011</v>
      </c>
      <c r="I7" s="7" t="s">
        <v>14</v>
      </c>
      <c r="J7" s="7">
        <v>38084012861</v>
      </c>
    </row>
    <row r="8" spans="1:10" x14ac:dyDescent="0.15">
      <c r="A8" s="5" t="s">
        <v>15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  <c r="G8" s="7" t="s">
        <v>14</v>
      </c>
      <c r="H8" s="7" t="s">
        <v>14</v>
      </c>
      <c r="I8" s="7" t="s">
        <v>14</v>
      </c>
      <c r="J8" s="7" t="s">
        <v>14</v>
      </c>
    </row>
    <row r="9" spans="1:10" x14ac:dyDescent="0.15">
      <c r="A9" s="5" t="s">
        <v>16</v>
      </c>
      <c r="B9" s="7">
        <v>47023591</v>
      </c>
      <c r="C9" s="7">
        <v>5888866940</v>
      </c>
      <c r="D9" s="7">
        <v>1415657195</v>
      </c>
      <c r="E9" s="7">
        <v>5757365</v>
      </c>
      <c r="F9" s="7" t="s">
        <v>14</v>
      </c>
      <c r="G9" s="7">
        <v>2648185</v>
      </c>
      <c r="H9" s="7">
        <v>147148159</v>
      </c>
      <c r="I9" s="7" t="s">
        <v>14</v>
      </c>
      <c r="J9" s="7">
        <v>7507101435</v>
      </c>
    </row>
    <row r="10" spans="1:10" x14ac:dyDescent="0.15">
      <c r="A10" s="5" t="s">
        <v>17</v>
      </c>
      <c r="B10" s="7">
        <v>230668908</v>
      </c>
      <c r="C10" s="7">
        <v>163907041</v>
      </c>
      <c r="D10" s="7">
        <v>175559691</v>
      </c>
      <c r="E10" s="7">
        <v>1957257</v>
      </c>
      <c r="F10" s="7" t="s">
        <v>14</v>
      </c>
      <c r="G10" s="7">
        <v>2827080</v>
      </c>
      <c r="H10" s="7">
        <v>588060</v>
      </c>
      <c r="I10" s="7" t="s">
        <v>14</v>
      </c>
      <c r="J10" s="7">
        <v>575508037</v>
      </c>
    </row>
    <row r="11" spans="1:10" x14ac:dyDescent="0.15">
      <c r="A11" s="5" t="s">
        <v>18</v>
      </c>
      <c r="B11" s="7" t="s">
        <v>14</v>
      </c>
      <c r="C11" s="7" t="s">
        <v>14</v>
      </c>
      <c r="D11" s="7" t="s">
        <v>14</v>
      </c>
      <c r="E11" s="7" t="s">
        <v>14</v>
      </c>
      <c r="F11" s="7" t="s">
        <v>14</v>
      </c>
      <c r="G11" s="7" t="s">
        <v>14</v>
      </c>
      <c r="H11" s="7" t="s">
        <v>14</v>
      </c>
      <c r="I11" s="7" t="s">
        <v>14</v>
      </c>
      <c r="J11" s="7" t="s">
        <v>14</v>
      </c>
    </row>
    <row r="12" spans="1:10" x14ac:dyDescent="0.15">
      <c r="A12" s="5" t="s">
        <v>19</v>
      </c>
      <c r="B12" s="7" t="s">
        <v>14</v>
      </c>
      <c r="C12" s="7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  <c r="I12" s="7" t="s">
        <v>14</v>
      </c>
      <c r="J12" s="7" t="s">
        <v>14</v>
      </c>
    </row>
    <row r="13" spans="1:10" x14ac:dyDescent="0.15">
      <c r="A13" s="5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  <c r="I13" s="7" t="s">
        <v>14</v>
      </c>
      <c r="J13" s="7" t="s">
        <v>14</v>
      </c>
    </row>
    <row r="14" spans="1:10" x14ac:dyDescent="0.15">
      <c r="A14" s="5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  <c r="I14" s="7" t="s">
        <v>14</v>
      </c>
      <c r="J14" s="7" t="s">
        <v>14</v>
      </c>
    </row>
    <row r="15" spans="1:10" x14ac:dyDescent="0.15">
      <c r="A15" s="5" t="s">
        <v>22</v>
      </c>
      <c r="B15" s="7">
        <v>489500</v>
      </c>
      <c r="C15" s="7">
        <v>475966000</v>
      </c>
      <c r="D15" s="7">
        <v>2200000</v>
      </c>
      <c r="E15" s="7" t="s">
        <v>14</v>
      </c>
      <c r="F15" s="7" t="s">
        <v>14</v>
      </c>
      <c r="G15" s="7" t="s">
        <v>14</v>
      </c>
      <c r="H15" s="7">
        <v>1859000</v>
      </c>
      <c r="I15" s="7" t="s">
        <v>14</v>
      </c>
      <c r="J15" s="7">
        <v>480514500</v>
      </c>
    </row>
    <row r="16" spans="1:10" x14ac:dyDescent="0.15">
      <c r="A16" s="5" t="s">
        <v>23</v>
      </c>
      <c r="B16" s="7">
        <v>12041085555</v>
      </c>
      <c r="C16" s="7">
        <v>991805995</v>
      </c>
      <c r="D16" s="7">
        <v>24376623</v>
      </c>
      <c r="E16" s="7" t="s">
        <v>14</v>
      </c>
      <c r="F16" s="7" t="s">
        <v>14</v>
      </c>
      <c r="G16" s="7">
        <v>1248751036</v>
      </c>
      <c r="H16" s="7">
        <v>29406246</v>
      </c>
      <c r="I16" s="7">
        <v>5</v>
      </c>
      <c r="J16" s="7">
        <v>14335425460</v>
      </c>
    </row>
    <row r="17" spans="1:10" x14ac:dyDescent="0.15">
      <c r="A17" s="5" t="s">
        <v>13</v>
      </c>
      <c r="B17" s="7">
        <v>6880298045</v>
      </c>
      <c r="C17" s="7">
        <v>988289421</v>
      </c>
      <c r="D17" s="7">
        <v>13919005</v>
      </c>
      <c r="E17" s="7" t="s">
        <v>14</v>
      </c>
      <c r="F17" s="7" t="s">
        <v>14</v>
      </c>
      <c r="G17" s="7">
        <v>1</v>
      </c>
      <c r="H17" s="7">
        <v>29406246</v>
      </c>
      <c r="I17" s="7">
        <v>5</v>
      </c>
      <c r="J17" s="7">
        <v>7911912723</v>
      </c>
    </row>
    <row r="18" spans="1:10" x14ac:dyDescent="0.15">
      <c r="A18" s="5" t="s">
        <v>16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  <c r="I18" s="7" t="s">
        <v>14</v>
      </c>
      <c r="J18" s="7" t="s">
        <v>14</v>
      </c>
    </row>
    <row r="19" spans="1:10" x14ac:dyDescent="0.15">
      <c r="A19" s="5" t="s">
        <v>17</v>
      </c>
      <c r="B19" s="7">
        <v>5109294610</v>
      </c>
      <c r="C19" s="7">
        <v>3516574</v>
      </c>
      <c r="D19" s="7">
        <v>10457618</v>
      </c>
      <c r="E19" s="7" t="s">
        <v>14</v>
      </c>
      <c r="F19" s="7" t="s">
        <v>14</v>
      </c>
      <c r="G19" s="7">
        <v>1248751035</v>
      </c>
      <c r="H19" s="7" t="s">
        <v>14</v>
      </c>
      <c r="I19" s="7" t="s">
        <v>14</v>
      </c>
      <c r="J19" s="7">
        <v>6372019837</v>
      </c>
    </row>
    <row r="20" spans="1:10" x14ac:dyDescent="0.15">
      <c r="A20" s="5" t="s">
        <v>21</v>
      </c>
      <c r="B20" s="7" t="s">
        <v>14</v>
      </c>
      <c r="C20" s="7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7" t="s">
        <v>14</v>
      </c>
      <c r="I20" s="7" t="s">
        <v>14</v>
      </c>
      <c r="J20" s="7" t="s">
        <v>14</v>
      </c>
    </row>
    <row r="21" spans="1:10" x14ac:dyDescent="0.15">
      <c r="A21" s="5" t="s">
        <v>22</v>
      </c>
      <c r="B21" s="7">
        <v>51492900</v>
      </c>
      <c r="C21" s="7" t="s">
        <v>14</v>
      </c>
      <c r="D21" s="7" t="s">
        <v>14</v>
      </c>
      <c r="E21" s="7" t="s">
        <v>14</v>
      </c>
      <c r="F21" s="7" t="s">
        <v>14</v>
      </c>
      <c r="G21" s="7" t="s">
        <v>14</v>
      </c>
      <c r="H21" s="7" t="s">
        <v>14</v>
      </c>
      <c r="I21" s="7" t="s">
        <v>14</v>
      </c>
      <c r="J21" s="7">
        <v>51492900</v>
      </c>
    </row>
    <row r="22" spans="1:10" x14ac:dyDescent="0.15">
      <c r="A22" s="5" t="s">
        <v>24</v>
      </c>
      <c r="B22" s="7">
        <v>43064689</v>
      </c>
      <c r="C22" s="7">
        <v>71740653</v>
      </c>
      <c r="D22" s="7">
        <v>13294957</v>
      </c>
      <c r="E22" s="7">
        <v>19941654</v>
      </c>
      <c r="F22" s="7" t="s">
        <v>14</v>
      </c>
      <c r="G22" s="7">
        <v>42880274</v>
      </c>
      <c r="H22" s="7">
        <v>132378644</v>
      </c>
      <c r="I22" s="7" t="s">
        <v>14</v>
      </c>
      <c r="J22" s="7">
        <v>323300871</v>
      </c>
    </row>
    <row r="23" spans="1:10" x14ac:dyDescent="0.15">
      <c r="A23" s="5" t="s">
        <v>25</v>
      </c>
      <c r="B23" s="7">
        <v>24049088017</v>
      </c>
      <c r="C23" s="7">
        <v>30016060648</v>
      </c>
      <c r="D23" s="7">
        <v>3073024427</v>
      </c>
      <c r="E23" s="7">
        <v>1642186252</v>
      </c>
      <c r="F23" s="7" t="s">
        <v>14</v>
      </c>
      <c r="G23" s="7">
        <v>1435348695</v>
      </c>
      <c r="H23" s="7">
        <v>1090155120</v>
      </c>
      <c r="I23" s="7">
        <v>5</v>
      </c>
      <c r="J23" s="7">
        <v>61305863164</v>
      </c>
    </row>
  </sheetData>
  <mergeCells count="1">
    <mergeCell ref="A1:J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0439-B0CA-489A-9C35-DBA5CEC57BDD}">
  <sheetPr>
    <pageSetUpPr fitToPage="1"/>
  </sheetPr>
  <dimension ref="A1:K27"/>
  <sheetViews>
    <sheetView zoomScaleNormal="100" workbookViewId="0"/>
  </sheetViews>
  <sheetFormatPr defaultColWidth="8.875" defaultRowHeight="11.25" x14ac:dyDescent="0.15"/>
  <cols>
    <col min="1" max="1" width="28" style="4" customWidth="1"/>
    <col min="2" max="11" width="15.375" style="4" customWidth="1"/>
    <col min="12" max="16384" width="8.875" style="4"/>
  </cols>
  <sheetData>
    <row r="1" spans="1:11" ht="21" x14ac:dyDescent="0.2">
      <c r="A1" s="9" t="s">
        <v>36</v>
      </c>
    </row>
    <row r="2" spans="1:11" ht="13.5" x14ac:dyDescent="0.15">
      <c r="A2" s="1" t="s">
        <v>37</v>
      </c>
    </row>
    <row r="3" spans="1:11" ht="13.5" x14ac:dyDescent="0.15">
      <c r="A3" s="1" t="s">
        <v>38</v>
      </c>
    </row>
    <row r="4" spans="1:11" x14ac:dyDescent="0.15">
      <c r="A4" s="4" t="s">
        <v>39</v>
      </c>
    </row>
    <row r="5" spans="1:11" ht="13.5" x14ac:dyDescent="0.15">
      <c r="A5" s="10" t="s">
        <v>40</v>
      </c>
      <c r="H5" s="3" t="s">
        <v>41</v>
      </c>
    </row>
    <row r="6" spans="1:11" ht="37.5" customHeight="1" x14ac:dyDescent="0.15">
      <c r="A6" s="11" t="s">
        <v>42</v>
      </c>
      <c r="B6" s="12" t="s">
        <v>43</v>
      </c>
      <c r="C6" s="12" t="s">
        <v>44</v>
      </c>
      <c r="D6" s="12" t="s">
        <v>45</v>
      </c>
      <c r="E6" s="12" t="s">
        <v>46</v>
      </c>
      <c r="F6" s="12" t="s">
        <v>47</v>
      </c>
      <c r="G6" s="12" t="s">
        <v>48</v>
      </c>
      <c r="H6" s="12" t="s">
        <v>49</v>
      </c>
    </row>
    <row r="7" spans="1:11" ht="18" customHeight="1" x14ac:dyDescent="0.15">
      <c r="A7" s="5" t="s">
        <v>50</v>
      </c>
      <c r="B7" s="13">
        <v>398</v>
      </c>
      <c r="C7" s="13">
        <v>500</v>
      </c>
      <c r="D7" s="14">
        <v>199000</v>
      </c>
      <c r="E7" s="14">
        <v>500</v>
      </c>
      <c r="F7" s="14">
        <v>199000</v>
      </c>
      <c r="G7" s="13">
        <v>0</v>
      </c>
      <c r="H7" s="14">
        <v>199000</v>
      </c>
    </row>
    <row r="8" spans="1:11" ht="18" customHeight="1" x14ac:dyDescent="0.15">
      <c r="A8" s="15" t="s">
        <v>25</v>
      </c>
      <c r="B8" s="13">
        <f>SUM(B7:B7)</f>
        <v>398</v>
      </c>
      <c r="C8" s="13">
        <f t="shared" ref="C8:H8" si="0">SUM(C7:C7)</f>
        <v>500</v>
      </c>
      <c r="D8" s="14">
        <f t="shared" si="0"/>
        <v>199000</v>
      </c>
      <c r="E8" s="14">
        <f t="shared" si="0"/>
        <v>500</v>
      </c>
      <c r="F8" s="14">
        <f t="shared" si="0"/>
        <v>199000</v>
      </c>
      <c r="G8" s="13">
        <f t="shared" si="0"/>
        <v>0</v>
      </c>
      <c r="H8" s="14">
        <f t="shared" si="0"/>
        <v>199000</v>
      </c>
    </row>
    <row r="10" spans="1:11" ht="13.5" x14ac:dyDescent="0.15">
      <c r="A10" s="10" t="s">
        <v>51</v>
      </c>
      <c r="J10" s="3" t="s">
        <v>41</v>
      </c>
    </row>
    <row r="11" spans="1:11" ht="37.5" customHeight="1" x14ac:dyDescent="0.15">
      <c r="A11" s="11" t="s">
        <v>52</v>
      </c>
      <c r="B11" s="12" t="s">
        <v>53</v>
      </c>
      <c r="C11" s="12" t="s">
        <v>54</v>
      </c>
      <c r="D11" s="12" t="s">
        <v>55</v>
      </c>
      <c r="E11" s="12" t="s">
        <v>56</v>
      </c>
      <c r="F11" s="12" t="s">
        <v>57</v>
      </c>
      <c r="G11" s="12" t="s">
        <v>58</v>
      </c>
      <c r="H11" s="12" t="s">
        <v>59</v>
      </c>
      <c r="I11" s="12" t="s">
        <v>60</v>
      </c>
      <c r="J11" s="12" t="s">
        <v>49</v>
      </c>
    </row>
    <row r="12" spans="1:11" ht="18" customHeight="1" x14ac:dyDescent="0.15">
      <c r="A12" s="5" t="s">
        <v>61</v>
      </c>
      <c r="B12" s="16">
        <v>5000000</v>
      </c>
      <c r="C12" s="16">
        <v>5349785984</v>
      </c>
      <c r="D12" s="16">
        <v>5223391625</v>
      </c>
      <c r="E12" s="14">
        <v>126394359</v>
      </c>
      <c r="F12" s="16">
        <v>5000000</v>
      </c>
      <c r="G12" s="17">
        <v>1</v>
      </c>
      <c r="H12" s="16">
        <v>126394359</v>
      </c>
      <c r="I12" s="18">
        <v>0</v>
      </c>
      <c r="J12" s="18"/>
    </row>
    <row r="13" spans="1:11" ht="18" customHeight="1" x14ac:dyDescent="0.15">
      <c r="A13" s="15" t="s">
        <v>25</v>
      </c>
      <c r="B13" s="16">
        <f>SUM(B12:B12)</f>
        <v>5000000</v>
      </c>
      <c r="C13" s="16">
        <f>SUM(C12:C12)</f>
        <v>5349785984</v>
      </c>
      <c r="D13" s="16">
        <f>SUM(D12:D12)</f>
        <v>5223391625</v>
      </c>
      <c r="E13" s="16">
        <f>SUM(E12:E12)</f>
        <v>126394359</v>
      </c>
      <c r="F13" s="16">
        <f>SUM(F12:F12)</f>
        <v>5000000</v>
      </c>
      <c r="G13" s="17"/>
      <c r="H13" s="16">
        <f>SUM(H12:H12)</f>
        <v>126394359</v>
      </c>
      <c r="I13" s="18">
        <f>SUM(I12:I12)</f>
        <v>0</v>
      </c>
      <c r="J13" s="18">
        <f>SUM(J12:J12)</f>
        <v>0</v>
      </c>
    </row>
    <row r="14" spans="1:11" x14ac:dyDescent="0.15">
      <c r="F14" s="19"/>
    </row>
    <row r="15" spans="1:11" ht="13.5" x14ac:dyDescent="0.15">
      <c r="A15" s="10" t="s">
        <v>62</v>
      </c>
      <c r="K15" s="3" t="s">
        <v>41</v>
      </c>
    </row>
    <row r="16" spans="1:11" ht="37.5" customHeight="1" x14ac:dyDescent="0.15">
      <c r="A16" s="11" t="s">
        <v>52</v>
      </c>
      <c r="B16" s="12" t="s">
        <v>63</v>
      </c>
      <c r="C16" s="12" t="s">
        <v>54</v>
      </c>
      <c r="D16" s="12" t="s">
        <v>55</v>
      </c>
      <c r="E16" s="12" t="s">
        <v>56</v>
      </c>
      <c r="F16" s="12" t="s">
        <v>57</v>
      </c>
      <c r="G16" s="12" t="s">
        <v>58</v>
      </c>
      <c r="H16" s="12" t="s">
        <v>59</v>
      </c>
      <c r="I16" s="12" t="s">
        <v>64</v>
      </c>
      <c r="J16" s="12" t="s">
        <v>65</v>
      </c>
      <c r="K16" s="12" t="s">
        <v>49</v>
      </c>
    </row>
    <row r="17" spans="1:11" ht="18" customHeight="1" x14ac:dyDescent="0.15">
      <c r="A17" s="5" t="s">
        <v>66</v>
      </c>
      <c r="B17" s="16">
        <v>2500000</v>
      </c>
      <c r="C17" s="16">
        <v>639170803</v>
      </c>
      <c r="D17" s="16">
        <v>54392251</v>
      </c>
      <c r="E17" s="16">
        <v>584778552</v>
      </c>
      <c r="F17" s="16">
        <v>50000000</v>
      </c>
      <c r="G17" s="17">
        <v>0.05</v>
      </c>
      <c r="H17" s="16">
        <v>29238927.600000001</v>
      </c>
      <c r="I17" s="18">
        <v>0</v>
      </c>
      <c r="J17" s="16">
        <v>2500000</v>
      </c>
      <c r="K17" s="16">
        <v>2500000</v>
      </c>
    </row>
    <row r="18" spans="1:11" ht="18" customHeight="1" x14ac:dyDescent="0.15">
      <c r="A18" s="5" t="s">
        <v>67</v>
      </c>
      <c r="B18" s="16">
        <v>200000</v>
      </c>
      <c r="C18" s="16">
        <v>43952989473</v>
      </c>
      <c r="D18" s="16">
        <v>28005334568</v>
      </c>
      <c r="E18" s="16">
        <v>15947654905</v>
      </c>
      <c r="F18" s="16">
        <v>137000000</v>
      </c>
      <c r="G18" s="17">
        <v>1.4598540145985401E-3</v>
      </c>
      <c r="H18" s="16">
        <v>23281248.036496349</v>
      </c>
      <c r="I18" s="18">
        <v>0</v>
      </c>
      <c r="J18" s="16">
        <v>200000</v>
      </c>
      <c r="K18" s="16">
        <v>200000</v>
      </c>
    </row>
    <row r="19" spans="1:11" ht="18" customHeight="1" x14ac:dyDescent="0.15">
      <c r="A19" s="5" t="s">
        <v>68</v>
      </c>
      <c r="B19" s="16">
        <v>90000</v>
      </c>
      <c r="C19" s="16">
        <v>294123080</v>
      </c>
      <c r="D19" s="16">
        <v>7938722</v>
      </c>
      <c r="E19" s="16">
        <v>286184358</v>
      </c>
      <c r="F19" s="16">
        <v>271910505</v>
      </c>
      <c r="G19" s="17">
        <v>3.3099125758307899E-4</v>
      </c>
      <c r="H19" s="16">
        <v>94724.520555026</v>
      </c>
      <c r="I19" s="18">
        <v>0</v>
      </c>
      <c r="J19" s="16">
        <v>90000</v>
      </c>
      <c r="K19" s="16">
        <v>90000</v>
      </c>
    </row>
    <row r="20" spans="1:11" ht="18" customHeight="1" x14ac:dyDescent="0.15">
      <c r="A20" s="5" t="s">
        <v>69</v>
      </c>
      <c r="B20" s="16">
        <v>430000</v>
      </c>
      <c r="C20" s="16">
        <v>1773428333</v>
      </c>
      <c r="D20" s="16">
        <v>100101720</v>
      </c>
      <c r="E20" s="16">
        <v>1673326613</v>
      </c>
      <c r="F20" s="16">
        <v>422000000</v>
      </c>
      <c r="G20" s="17">
        <v>1.0189573459715639E-3</v>
      </c>
      <c r="H20" s="16">
        <v>1705048.4445260663</v>
      </c>
      <c r="I20" s="18">
        <v>0</v>
      </c>
      <c r="J20" s="16">
        <v>430000</v>
      </c>
      <c r="K20" s="16">
        <v>430000</v>
      </c>
    </row>
    <row r="21" spans="1:11" ht="18" customHeight="1" x14ac:dyDescent="0.15">
      <c r="A21" s="5" t="s">
        <v>70</v>
      </c>
      <c r="B21" s="16">
        <v>300000</v>
      </c>
      <c r="C21" s="16">
        <v>2358498996</v>
      </c>
      <c r="D21" s="16">
        <v>580165835</v>
      </c>
      <c r="E21" s="16">
        <v>1778333161</v>
      </c>
      <c r="F21" s="16">
        <v>400000000</v>
      </c>
      <c r="G21" s="17">
        <v>7.5000000000000002E-4</v>
      </c>
      <c r="H21" s="16">
        <v>1333749.87075</v>
      </c>
      <c r="I21" s="18">
        <v>0</v>
      </c>
      <c r="J21" s="16">
        <v>300000</v>
      </c>
      <c r="K21" s="16">
        <v>300000</v>
      </c>
    </row>
    <row r="22" spans="1:11" ht="18" customHeight="1" x14ac:dyDescent="0.15">
      <c r="A22" s="5" t="s">
        <v>71</v>
      </c>
      <c r="B22" s="16">
        <v>1230000</v>
      </c>
      <c r="C22" s="16">
        <v>2131541418</v>
      </c>
      <c r="D22" s="16">
        <v>6421993</v>
      </c>
      <c r="E22" s="16">
        <v>2125119425</v>
      </c>
      <c r="F22" s="16">
        <v>1925810000</v>
      </c>
      <c r="G22" s="17">
        <v>6.3869229051671762E-4</v>
      </c>
      <c r="H22" s="16">
        <v>1357297.3931748199</v>
      </c>
      <c r="I22" s="18">
        <v>0</v>
      </c>
      <c r="J22" s="16">
        <v>1230000</v>
      </c>
      <c r="K22" s="16">
        <v>1230000</v>
      </c>
    </row>
    <row r="23" spans="1:11" ht="18" customHeight="1" x14ac:dyDescent="0.15">
      <c r="A23" s="5" t="s">
        <v>72</v>
      </c>
      <c r="B23" s="16">
        <v>325548</v>
      </c>
      <c r="C23" s="16">
        <v>416280784</v>
      </c>
      <c r="D23" s="16">
        <v>5852060</v>
      </c>
      <c r="E23" s="16">
        <v>410428724</v>
      </c>
      <c r="F23" s="16">
        <v>232141666</v>
      </c>
      <c r="G23" s="17">
        <v>1.4023678110417282E-3</v>
      </c>
      <c r="H23" s="16">
        <v>575572.03126452956</v>
      </c>
      <c r="I23" s="18">
        <v>0</v>
      </c>
      <c r="J23" s="16">
        <v>325548</v>
      </c>
      <c r="K23" s="16">
        <v>326000</v>
      </c>
    </row>
    <row r="24" spans="1:11" ht="18" customHeight="1" x14ac:dyDescent="0.15">
      <c r="A24" s="5" t="s">
        <v>73</v>
      </c>
      <c r="B24" s="16">
        <v>4000000</v>
      </c>
      <c r="C24" s="16">
        <v>24556329000000</v>
      </c>
      <c r="D24" s="16">
        <v>24162382000000</v>
      </c>
      <c r="E24" s="16">
        <v>393947000000</v>
      </c>
      <c r="F24" s="16">
        <v>16602000000</v>
      </c>
      <c r="G24" s="17">
        <v>2.4093482712926153E-4</v>
      </c>
      <c r="H24" s="16">
        <v>94915552.34309119</v>
      </c>
      <c r="I24" s="18">
        <v>0</v>
      </c>
      <c r="J24" s="16">
        <v>4000000</v>
      </c>
      <c r="K24" s="16">
        <v>4000000</v>
      </c>
    </row>
    <row r="25" spans="1:11" ht="18" customHeight="1" x14ac:dyDescent="0.15">
      <c r="A25" s="5" t="s">
        <v>74</v>
      </c>
      <c r="B25" s="16">
        <v>28815</v>
      </c>
      <c r="C25" s="16">
        <v>9527581</v>
      </c>
      <c r="D25" s="16">
        <v>362070</v>
      </c>
      <c r="E25" s="16">
        <v>9165511</v>
      </c>
      <c r="F25" s="16">
        <v>5650000</v>
      </c>
      <c r="G25" s="17">
        <v>5.1000000000000004E-3</v>
      </c>
      <c r="H25" s="16">
        <v>46744.106100000005</v>
      </c>
      <c r="I25" s="18">
        <v>0</v>
      </c>
      <c r="J25" s="16">
        <v>28815</v>
      </c>
      <c r="K25" s="16">
        <v>29000</v>
      </c>
    </row>
    <row r="26" spans="1:11" ht="18" customHeight="1" x14ac:dyDescent="0.15">
      <c r="A26" s="5" t="s">
        <v>75</v>
      </c>
      <c r="B26" s="16">
        <v>300000</v>
      </c>
      <c r="C26" s="16">
        <v>333178826</v>
      </c>
      <c r="D26" s="16">
        <v>59205091</v>
      </c>
      <c r="E26" s="16">
        <v>273973735</v>
      </c>
      <c r="F26" s="16">
        <v>1000000</v>
      </c>
      <c r="G26" s="17">
        <v>0.3</v>
      </c>
      <c r="H26" s="16">
        <v>82192120.5</v>
      </c>
      <c r="I26" s="18">
        <v>0</v>
      </c>
      <c r="J26" s="16">
        <v>300000</v>
      </c>
      <c r="K26" s="16">
        <v>300000</v>
      </c>
    </row>
    <row r="27" spans="1:11" ht="18" customHeight="1" x14ac:dyDescent="0.15">
      <c r="A27" s="15" t="s">
        <v>76</v>
      </c>
      <c r="B27" s="16">
        <f>SUM(B17:B26)</f>
        <v>9404363</v>
      </c>
      <c r="C27" s="16">
        <f>SUM(C17:C26)</f>
        <v>24608237739294</v>
      </c>
      <c r="D27" s="16">
        <f>SUM(D17:D26)</f>
        <v>24191201774310</v>
      </c>
      <c r="E27" s="16">
        <f>SUM(E17:E26)</f>
        <v>417035964984</v>
      </c>
      <c r="F27" s="16">
        <f>SUM(F17:F26)</f>
        <v>20047512171</v>
      </c>
      <c r="G27" s="17"/>
      <c r="H27" s="16">
        <f>SUM(H17:H26)</f>
        <v>234740984.84595796</v>
      </c>
      <c r="I27" s="18">
        <f>SUM(I17:I26)</f>
        <v>0</v>
      </c>
      <c r="J27" s="16">
        <f>SUM(J17:J26)</f>
        <v>9404363</v>
      </c>
      <c r="K27" s="16">
        <f>SUM(K17:K26)</f>
        <v>9405000</v>
      </c>
    </row>
  </sheetData>
  <phoneticPr fontId="5"/>
  <pageMargins left="0.59055118110236227" right="0.59055118110236227" top="1.1811023622047245" bottom="0.39370078740157483" header="0.19685039370078741" footer="0.1968503937007874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2716-0820-453E-9FFB-EEEA6F1DB931}">
  <sheetPr>
    <pageSetUpPr fitToPage="1"/>
  </sheetPr>
  <dimension ref="A1:G19"/>
  <sheetViews>
    <sheetView zoomScaleNormal="100" workbookViewId="0"/>
  </sheetViews>
  <sheetFormatPr defaultColWidth="8.875" defaultRowHeight="11.25" x14ac:dyDescent="0.15"/>
  <cols>
    <col min="1" max="1" width="22.875" style="4" customWidth="1"/>
    <col min="2" max="5" width="19.875" style="4" customWidth="1"/>
    <col min="6" max="6" width="16.625" style="4" customWidth="1"/>
    <col min="7" max="7" width="19.875" style="4" customWidth="1"/>
    <col min="8" max="16384" width="8.875" style="4"/>
  </cols>
  <sheetData>
    <row r="1" spans="1:7" ht="21" x14ac:dyDescent="0.2">
      <c r="A1" s="9" t="s">
        <v>77</v>
      </c>
    </row>
    <row r="2" spans="1:7" ht="13.5" x14ac:dyDescent="0.15">
      <c r="A2" s="1" t="s">
        <v>37</v>
      </c>
    </row>
    <row r="3" spans="1:7" ht="13.5" x14ac:dyDescent="0.15">
      <c r="A3" s="1" t="s">
        <v>78</v>
      </c>
    </row>
    <row r="4" spans="1:7" ht="13.5" x14ac:dyDescent="0.15">
      <c r="A4" s="4" t="s">
        <v>39</v>
      </c>
      <c r="G4" s="3" t="s">
        <v>41</v>
      </c>
    </row>
    <row r="5" spans="1:7" ht="22.5" customHeight="1" x14ac:dyDescent="0.15">
      <c r="A5" s="11" t="s">
        <v>79</v>
      </c>
      <c r="B5" s="11" t="s">
        <v>80</v>
      </c>
      <c r="C5" s="11" t="s">
        <v>81</v>
      </c>
      <c r="D5" s="11" t="s">
        <v>82</v>
      </c>
      <c r="E5" s="11" t="s">
        <v>35</v>
      </c>
      <c r="F5" s="12" t="s">
        <v>83</v>
      </c>
      <c r="G5" s="12" t="s">
        <v>84</v>
      </c>
    </row>
    <row r="6" spans="1:7" ht="20.100000000000001" customHeight="1" x14ac:dyDescent="0.15">
      <c r="A6" s="5" t="s">
        <v>85</v>
      </c>
      <c r="B6" s="16">
        <v>4338403205</v>
      </c>
      <c r="C6" s="16">
        <v>0</v>
      </c>
      <c r="D6" s="16">
        <v>0</v>
      </c>
      <c r="E6" s="16">
        <v>0</v>
      </c>
      <c r="F6" s="16">
        <v>4338403205</v>
      </c>
      <c r="G6" s="18">
        <v>4338403</v>
      </c>
    </row>
    <row r="7" spans="1:7" ht="20.100000000000001" customHeight="1" x14ac:dyDescent="0.15">
      <c r="A7" s="5" t="s">
        <v>86</v>
      </c>
      <c r="B7" s="16">
        <v>984966360</v>
      </c>
      <c r="C7" s="16">
        <v>0</v>
      </c>
      <c r="D7" s="16">
        <v>0</v>
      </c>
      <c r="E7" s="16">
        <v>0</v>
      </c>
      <c r="F7" s="16">
        <v>984966360</v>
      </c>
      <c r="G7" s="18">
        <v>984966</v>
      </c>
    </row>
    <row r="8" spans="1:7" ht="20.100000000000001" customHeight="1" x14ac:dyDescent="0.15">
      <c r="A8" s="5" t="s">
        <v>87</v>
      </c>
      <c r="B8" s="16">
        <v>308445071</v>
      </c>
      <c r="C8" s="16">
        <v>0</v>
      </c>
      <c r="D8" s="16">
        <v>0</v>
      </c>
      <c r="E8" s="16">
        <v>0</v>
      </c>
      <c r="F8" s="16">
        <v>308445071</v>
      </c>
      <c r="G8" s="18">
        <v>308445</v>
      </c>
    </row>
    <row r="9" spans="1:7" ht="20.100000000000001" customHeight="1" x14ac:dyDescent="0.15">
      <c r="A9" s="5" t="s">
        <v>88</v>
      </c>
      <c r="B9" s="16">
        <v>469231510</v>
      </c>
      <c r="C9" s="16">
        <v>0</v>
      </c>
      <c r="D9" s="16">
        <v>0</v>
      </c>
      <c r="E9" s="16">
        <v>0</v>
      </c>
      <c r="F9" s="16">
        <v>469231510</v>
      </c>
      <c r="G9" s="18">
        <v>469232</v>
      </c>
    </row>
    <row r="10" spans="1:7" ht="20.100000000000001" customHeight="1" x14ac:dyDescent="0.15">
      <c r="A10" s="5" t="s">
        <v>89</v>
      </c>
      <c r="B10" s="16">
        <v>396165360</v>
      </c>
      <c r="C10" s="16">
        <v>0</v>
      </c>
      <c r="D10" s="16">
        <v>0</v>
      </c>
      <c r="E10" s="16">
        <v>0</v>
      </c>
      <c r="F10" s="16">
        <v>396165360</v>
      </c>
      <c r="G10" s="18">
        <v>396165</v>
      </c>
    </row>
    <row r="11" spans="1:7" ht="20.100000000000001" customHeight="1" x14ac:dyDescent="0.15">
      <c r="A11" s="5" t="s">
        <v>90</v>
      </c>
      <c r="B11" s="16">
        <v>116337016</v>
      </c>
      <c r="C11" s="16">
        <v>0</v>
      </c>
      <c r="D11" s="16">
        <v>0</v>
      </c>
      <c r="E11" s="16">
        <v>0</v>
      </c>
      <c r="F11" s="16">
        <v>116337016</v>
      </c>
      <c r="G11" s="18">
        <v>116337</v>
      </c>
    </row>
    <row r="12" spans="1:7" ht="20.100000000000001" customHeight="1" x14ac:dyDescent="0.15">
      <c r="A12" s="5" t="s">
        <v>91</v>
      </c>
      <c r="B12" s="16">
        <v>8967919</v>
      </c>
      <c r="C12" s="16">
        <v>0</v>
      </c>
      <c r="D12" s="16">
        <v>0</v>
      </c>
      <c r="E12" s="16">
        <v>0</v>
      </c>
      <c r="F12" s="16">
        <v>8967919</v>
      </c>
      <c r="G12" s="18">
        <v>8968</v>
      </c>
    </row>
    <row r="13" spans="1:7" ht="20.100000000000001" customHeight="1" x14ac:dyDescent="0.15">
      <c r="A13" s="5" t="s">
        <v>92</v>
      </c>
      <c r="B13" s="16">
        <v>182106949</v>
      </c>
      <c r="C13" s="16">
        <v>0</v>
      </c>
      <c r="D13" s="16">
        <v>0</v>
      </c>
      <c r="E13" s="16">
        <v>0</v>
      </c>
      <c r="F13" s="16">
        <v>182106949</v>
      </c>
      <c r="G13" s="18">
        <v>182107</v>
      </c>
    </row>
    <row r="14" spans="1:7" ht="20.100000000000001" customHeight="1" x14ac:dyDescent="0.15">
      <c r="A14" s="5" t="s">
        <v>93</v>
      </c>
      <c r="B14" s="16">
        <v>197195390</v>
      </c>
      <c r="C14" s="16">
        <v>0</v>
      </c>
      <c r="D14" s="16">
        <v>0</v>
      </c>
      <c r="E14" s="16">
        <v>0</v>
      </c>
      <c r="F14" s="16">
        <v>197195390</v>
      </c>
      <c r="G14" s="18">
        <v>197195</v>
      </c>
    </row>
    <row r="15" spans="1:7" ht="20.100000000000001" customHeight="1" x14ac:dyDescent="0.15">
      <c r="A15" s="5" t="s">
        <v>94</v>
      </c>
      <c r="B15" s="16">
        <v>680468310</v>
      </c>
      <c r="C15" s="16">
        <v>0</v>
      </c>
      <c r="D15" s="16">
        <v>0</v>
      </c>
      <c r="E15" s="16">
        <v>0</v>
      </c>
      <c r="F15" s="16">
        <v>680468310</v>
      </c>
      <c r="G15" s="18">
        <v>680468</v>
      </c>
    </row>
    <row r="16" spans="1:7" ht="20.100000000000001" customHeight="1" x14ac:dyDescent="0.15">
      <c r="A16" s="5" t="s">
        <v>95</v>
      </c>
      <c r="B16" s="16">
        <v>4651647</v>
      </c>
      <c r="C16" s="16">
        <v>0</v>
      </c>
      <c r="D16" s="16">
        <v>0</v>
      </c>
      <c r="E16" s="16">
        <v>4348353</v>
      </c>
      <c r="F16" s="16">
        <v>9000000</v>
      </c>
      <c r="G16" s="18">
        <v>9000</v>
      </c>
    </row>
    <row r="17" spans="1:7" ht="20.100000000000001" customHeight="1" x14ac:dyDescent="0.15">
      <c r="A17" s="5" t="s">
        <v>96</v>
      </c>
      <c r="B17" s="16">
        <v>17219832</v>
      </c>
      <c r="C17" s="16">
        <v>0</v>
      </c>
      <c r="D17" s="16">
        <v>0</v>
      </c>
      <c r="E17" s="16">
        <v>2866168</v>
      </c>
      <c r="F17" s="16">
        <v>20086000</v>
      </c>
      <c r="G17" s="18">
        <v>20086</v>
      </c>
    </row>
    <row r="18" spans="1:7" ht="20.100000000000001" customHeight="1" x14ac:dyDescent="0.15">
      <c r="A18" s="5" t="s">
        <v>97</v>
      </c>
      <c r="B18" s="16">
        <v>17064965</v>
      </c>
      <c r="C18" s="16">
        <v>0</v>
      </c>
      <c r="D18" s="16">
        <v>0</v>
      </c>
      <c r="E18" s="16">
        <v>0</v>
      </c>
      <c r="F18" s="16">
        <v>17064965</v>
      </c>
      <c r="G18" s="18">
        <v>17065</v>
      </c>
    </row>
    <row r="19" spans="1:7" ht="20.100000000000001" customHeight="1" x14ac:dyDescent="0.15">
      <c r="A19" s="15" t="s">
        <v>25</v>
      </c>
      <c r="B19" s="16">
        <f t="shared" ref="B19:F19" si="0">SUM(B6:B18)</f>
        <v>7721223534</v>
      </c>
      <c r="C19" s="16">
        <f t="shared" si="0"/>
        <v>0</v>
      </c>
      <c r="D19" s="16">
        <f t="shared" si="0"/>
        <v>0</v>
      </c>
      <c r="E19" s="16">
        <f t="shared" si="0"/>
        <v>7214521</v>
      </c>
      <c r="F19" s="16">
        <f t="shared" si="0"/>
        <v>7728438055</v>
      </c>
      <c r="G19" s="18">
        <v>7728438</v>
      </c>
    </row>
  </sheetData>
  <phoneticPr fontId="5"/>
  <pageMargins left="0.59055118110236227" right="0.59055118110236227" top="1.1811023622047245" bottom="0.39370078740157483" header="0.19685039370078741" footer="0.196850393700787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F862-13E2-44BF-9C93-7B3E37D29AF1}">
  <dimension ref="A1:C24"/>
  <sheetViews>
    <sheetView workbookViewId="0"/>
  </sheetViews>
  <sheetFormatPr defaultColWidth="8.875" defaultRowHeight="11.25" x14ac:dyDescent="0.15"/>
  <cols>
    <col min="1" max="1" width="30.875" style="4" customWidth="1"/>
    <col min="2" max="3" width="19.875" style="4" customWidth="1"/>
    <col min="4" max="16384" width="8.875" style="4"/>
  </cols>
  <sheetData>
    <row r="1" spans="1:3" ht="21" x14ac:dyDescent="0.2">
      <c r="A1" s="9" t="s">
        <v>98</v>
      </c>
    </row>
    <row r="2" spans="1:3" ht="13.5" x14ac:dyDescent="0.15">
      <c r="A2" s="1" t="s">
        <v>37</v>
      </c>
    </row>
    <row r="3" spans="1:3" ht="13.5" x14ac:dyDescent="0.15">
      <c r="A3" s="1" t="s">
        <v>78</v>
      </c>
    </row>
    <row r="4" spans="1:3" ht="13.5" x14ac:dyDescent="0.15">
      <c r="A4" s="4" t="s">
        <v>39</v>
      </c>
      <c r="C4" s="3" t="s">
        <v>41</v>
      </c>
    </row>
    <row r="5" spans="1:3" ht="22.5" customHeight="1" x14ac:dyDescent="0.15">
      <c r="A5" s="11" t="s">
        <v>99</v>
      </c>
      <c r="B5" s="11" t="s">
        <v>100</v>
      </c>
      <c r="C5" s="11" t="s">
        <v>101</v>
      </c>
    </row>
    <row r="6" spans="1:3" ht="18" customHeight="1" x14ac:dyDescent="0.15">
      <c r="A6" s="20" t="s">
        <v>102</v>
      </c>
      <c r="B6" s="21"/>
      <c r="C6" s="21"/>
    </row>
    <row r="7" spans="1:3" ht="18" customHeight="1" x14ac:dyDescent="0.15">
      <c r="A7" s="22" t="s">
        <v>103</v>
      </c>
      <c r="B7" s="21"/>
      <c r="C7" s="21"/>
    </row>
    <row r="8" spans="1:3" ht="18" customHeight="1" thickBot="1" x14ac:dyDescent="0.2">
      <c r="A8" s="23" t="s">
        <v>104</v>
      </c>
      <c r="B8" s="24">
        <f>SUM(B6:B7)</f>
        <v>0</v>
      </c>
      <c r="C8" s="24">
        <f>SUM(C6:C7)</f>
        <v>0</v>
      </c>
    </row>
    <row r="9" spans="1:3" ht="18" customHeight="1" thickTop="1" x14ac:dyDescent="0.15">
      <c r="A9" s="20" t="s">
        <v>105</v>
      </c>
      <c r="B9" s="16"/>
      <c r="C9" s="16"/>
    </row>
    <row r="10" spans="1:3" ht="18" customHeight="1" x14ac:dyDescent="0.15">
      <c r="A10" s="22" t="s">
        <v>106</v>
      </c>
      <c r="B10" s="16"/>
      <c r="C10" s="16"/>
    </row>
    <row r="11" spans="1:3" ht="18" customHeight="1" x14ac:dyDescent="0.15">
      <c r="A11" s="25" t="s">
        <v>107</v>
      </c>
      <c r="B11" s="16">
        <v>20955507</v>
      </c>
      <c r="C11" s="16">
        <v>1437449</v>
      </c>
    </row>
    <row r="12" spans="1:3" ht="18" customHeight="1" x14ac:dyDescent="0.15">
      <c r="A12" s="25" t="s">
        <v>108</v>
      </c>
      <c r="B12" s="16">
        <v>170449</v>
      </c>
      <c r="C12" s="16">
        <v>14025</v>
      </c>
    </row>
    <row r="13" spans="1:3" ht="18" customHeight="1" x14ac:dyDescent="0.15">
      <c r="A13" s="25" t="s">
        <v>109</v>
      </c>
      <c r="B13" s="16">
        <v>6330316</v>
      </c>
      <c r="C13" s="16">
        <v>637814</v>
      </c>
    </row>
    <row r="14" spans="1:3" ht="18" customHeight="1" x14ac:dyDescent="0.15">
      <c r="A14" s="25" t="s">
        <v>110</v>
      </c>
      <c r="B14" s="16">
        <v>1949056</v>
      </c>
      <c r="C14" s="16">
        <v>110127</v>
      </c>
    </row>
    <row r="15" spans="1:3" ht="18" customHeight="1" x14ac:dyDescent="0.15">
      <c r="A15" s="25" t="s">
        <v>111</v>
      </c>
      <c r="B15" s="16">
        <v>1759823</v>
      </c>
      <c r="C15" s="16">
        <v>188095</v>
      </c>
    </row>
    <row r="16" spans="1:3" ht="18" customHeight="1" x14ac:dyDescent="0.15">
      <c r="A16" s="25" t="s">
        <v>112</v>
      </c>
      <c r="B16" s="16">
        <v>2351700</v>
      </c>
      <c r="C16" s="16">
        <v>42470</v>
      </c>
    </row>
    <row r="17" spans="1:3" ht="18" customHeight="1" x14ac:dyDescent="0.15">
      <c r="A17" s="25" t="s">
        <v>113</v>
      </c>
      <c r="B17" s="16">
        <v>87500</v>
      </c>
      <c r="C17" s="16">
        <v>0</v>
      </c>
    </row>
    <row r="18" spans="1:3" ht="18" customHeight="1" x14ac:dyDescent="0.15">
      <c r="A18" s="22" t="s">
        <v>114</v>
      </c>
      <c r="B18" s="16"/>
      <c r="C18" s="16"/>
    </row>
    <row r="19" spans="1:3" ht="18" customHeight="1" x14ac:dyDescent="0.15">
      <c r="A19" s="25" t="s">
        <v>115</v>
      </c>
      <c r="B19" s="16">
        <v>431900</v>
      </c>
      <c r="C19" s="16">
        <v>18730</v>
      </c>
    </row>
    <row r="20" spans="1:3" ht="18" customHeight="1" x14ac:dyDescent="0.15">
      <c r="A20" s="25" t="s">
        <v>116</v>
      </c>
      <c r="B20" s="16">
        <v>2800</v>
      </c>
      <c r="C20" s="16">
        <v>300</v>
      </c>
    </row>
    <row r="21" spans="1:3" ht="18" customHeight="1" x14ac:dyDescent="0.15">
      <c r="A21" s="25" t="s">
        <v>117</v>
      </c>
      <c r="B21" s="16">
        <v>2900</v>
      </c>
      <c r="C21" s="16">
        <v>0</v>
      </c>
    </row>
    <row r="22" spans="1:3" ht="18" customHeight="1" x14ac:dyDescent="0.15">
      <c r="A22" s="22" t="s">
        <v>118</v>
      </c>
      <c r="B22" s="16">
        <v>45475801</v>
      </c>
      <c r="C22" s="16">
        <v>13437402</v>
      </c>
    </row>
    <row r="23" spans="1:3" ht="18" customHeight="1" thickBot="1" x14ac:dyDescent="0.2">
      <c r="A23" s="23" t="s">
        <v>104</v>
      </c>
      <c r="B23" s="24">
        <f>SUM(B9:B22)</f>
        <v>79517752</v>
      </c>
      <c r="C23" s="24">
        <f>SUM(C9:C22)</f>
        <v>15886412</v>
      </c>
    </row>
    <row r="24" spans="1:3" ht="18" customHeight="1" thickTop="1" x14ac:dyDescent="0.15">
      <c r="A24" s="26" t="s">
        <v>25</v>
      </c>
      <c r="B24" s="16">
        <f>SUM(B23,B8)</f>
        <v>79517752</v>
      </c>
      <c r="C24" s="16">
        <f>SUM(C23,C8)</f>
        <v>15886412</v>
      </c>
    </row>
  </sheetData>
  <phoneticPr fontId="5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B5E0-B019-4E68-9CC1-F1793DB2847B}">
  <dimension ref="A1:C23"/>
  <sheetViews>
    <sheetView workbookViewId="0"/>
  </sheetViews>
  <sheetFormatPr defaultColWidth="8.875" defaultRowHeight="11.25" x14ac:dyDescent="0.15"/>
  <cols>
    <col min="1" max="1" width="30.875" style="4" customWidth="1"/>
    <col min="2" max="3" width="19.875" style="4" customWidth="1"/>
    <col min="4" max="16384" width="8.875" style="4"/>
  </cols>
  <sheetData>
    <row r="1" spans="1:3" ht="21" x14ac:dyDescent="0.2">
      <c r="A1" s="9" t="s">
        <v>119</v>
      </c>
    </row>
    <row r="2" spans="1:3" ht="13.5" x14ac:dyDescent="0.15">
      <c r="A2" s="1" t="s">
        <v>37</v>
      </c>
    </row>
    <row r="3" spans="1:3" ht="13.5" x14ac:dyDescent="0.15">
      <c r="A3" s="1" t="s">
        <v>78</v>
      </c>
    </row>
    <row r="4" spans="1:3" ht="13.5" x14ac:dyDescent="0.15">
      <c r="A4" s="4" t="s">
        <v>39</v>
      </c>
      <c r="C4" s="3" t="s">
        <v>41</v>
      </c>
    </row>
    <row r="5" spans="1:3" ht="22.5" customHeight="1" x14ac:dyDescent="0.15">
      <c r="A5" s="11" t="s">
        <v>99</v>
      </c>
      <c r="B5" s="11" t="s">
        <v>100</v>
      </c>
      <c r="C5" s="11" t="s">
        <v>101</v>
      </c>
    </row>
    <row r="6" spans="1:3" ht="18" customHeight="1" x14ac:dyDescent="0.15">
      <c r="A6" s="20" t="s">
        <v>102</v>
      </c>
      <c r="B6" s="21"/>
      <c r="C6" s="21"/>
    </row>
    <row r="7" spans="1:3" ht="18" customHeight="1" x14ac:dyDescent="0.15">
      <c r="A7" s="25" t="s">
        <v>120</v>
      </c>
      <c r="B7" s="21"/>
      <c r="C7" s="21"/>
    </row>
    <row r="8" spans="1:3" ht="18" customHeight="1" thickBot="1" x14ac:dyDescent="0.2">
      <c r="A8" s="23" t="s">
        <v>104</v>
      </c>
      <c r="B8" s="24">
        <f>SUM(B6:B7)</f>
        <v>0</v>
      </c>
      <c r="C8" s="24">
        <f>SUM(C6:C7)</f>
        <v>0</v>
      </c>
    </row>
    <row r="9" spans="1:3" ht="18" customHeight="1" thickTop="1" x14ac:dyDescent="0.15">
      <c r="A9" s="20" t="s">
        <v>105</v>
      </c>
      <c r="B9" s="16"/>
      <c r="C9" s="16"/>
    </row>
    <row r="10" spans="1:3" ht="18" customHeight="1" x14ac:dyDescent="0.15">
      <c r="A10" s="22" t="s">
        <v>121</v>
      </c>
      <c r="B10" s="16"/>
      <c r="C10" s="16"/>
    </row>
    <row r="11" spans="1:3" ht="18" customHeight="1" x14ac:dyDescent="0.15">
      <c r="A11" s="25" t="s">
        <v>107</v>
      </c>
      <c r="B11" s="16">
        <v>14978338</v>
      </c>
      <c r="C11" s="16">
        <v>1027444</v>
      </c>
    </row>
    <row r="12" spans="1:3" ht="18" customHeight="1" x14ac:dyDescent="0.15">
      <c r="A12" s="25" t="s">
        <v>108</v>
      </c>
      <c r="B12" s="16">
        <v>720400</v>
      </c>
      <c r="C12" s="16">
        <v>59278</v>
      </c>
    </row>
    <row r="13" spans="1:3" ht="18" customHeight="1" x14ac:dyDescent="0.15">
      <c r="A13" s="25" t="s">
        <v>109</v>
      </c>
      <c r="B13" s="16">
        <v>6252775</v>
      </c>
      <c r="C13" s="16">
        <v>630001</v>
      </c>
    </row>
    <row r="14" spans="1:3" ht="18" customHeight="1" x14ac:dyDescent="0.15">
      <c r="A14" s="25" t="s">
        <v>110</v>
      </c>
      <c r="B14" s="16">
        <v>1182200</v>
      </c>
      <c r="C14" s="16">
        <v>66797</v>
      </c>
    </row>
    <row r="15" spans="1:3" ht="18" customHeight="1" x14ac:dyDescent="0.15">
      <c r="A15" s="25" t="s">
        <v>111</v>
      </c>
      <c r="B15" s="16">
        <v>1361738</v>
      </c>
      <c r="C15" s="16">
        <v>145547</v>
      </c>
    </row>
    <row r="16" spans="1:3" ht="18" customHeight="1" x14ac:dyDescent="0.15">
      <c r="A16" s="22" t="s">
        <v>114</v>
      </c>
      <c r="B16" s="16"/>
      <c r="C16" s="16"/>
    </row>
    <row r="17" spans="1:3" ht="18" customHeight="1" x14ac:dyDescent="0.15">
      <c r="A17" s="25" t="s">
        <v>115</v>
      </c>
      <c r="B17" s="16">
        <v>24450</v>
      </c>
      <c r="C17" s="16">
        <v>1060</v>
      </c>
    </row>
    <row r="18" spans="1:3" ht="18" customHeight="1" x14ac:dyDescent="0.15">
      <c r="A18" s="25" t="s">
        <v>116</v>
      </c>
      <c r="B18" s="16">
        <v>1000</v>
      </c>
      <c r="C18" s="16">
        <v>107</v>
      </c>
    </row>
    <row r="19" spans="1:3" ht="18" customHeight="1" x14ac:dyDescent="0.15">
      <c r="A19" s="25" t="s">
        <v>117</v>
      </c>
      <c r="B19" s="16">
        <v>1600</v>
      </c>
      <c r="C19" s="16">
        <v>0</v>
      </c>
    </row>
    <row r="20" spans="1:3" ht="18" customHeight="1" x14ac:dyDescent="0.15">
      <c r="A20" s="25" t="s">
        <v>122</v>
      </c>
      <c r="B20" s="16">
        <v>11842598</v>
      </c>
      <c r="C20" s="16">
        <v>3499306</v>
      </c>
    </row>
    <row r="21" spans="1:3" ht="18" customHeight="1" thickBot="1" x14ac:dyDescent="0.2">
      <c r="A21" s="23" t="s">
        <v>104</v>
      </c>
      <c r="B21" s="24">
        <f>SUM(B9:B20)</f>
        <v>36365099</v>
      </c>
      <c r="C21" s="24">
        <f>SUM(C9:C20)</f>
        <v>5429540</v>
      </c>
    </row>
    <row r="22" spans="1:3" ht="18" customHeight="1" thickTop="1" x14ac:dyDescent="0.15">
      <c r="A22" s="26" t="s">
        <v>25</v>
      </c>
      <c r="B22" s="16">
        <f>SUM(B21,B8)</f>
        <v>36365099</v>
      </c>
      <c r="C22" s="16">
        <f>SUM(C21,C8)</f>
        <v>5429540</v>
      </c>
    </row>
    <row r="23" spans="1:3" x14ac:dyDescent="0.15">
      <c r="A23" s="27"/>
      <c r="B23" s="27"/>
    </row>
  </sheetData>
  <phoneticPr fontId="5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7CC7-A1F8-4C40-8C11-2322E13BC752}">
  <dimension ref="A1:F10"/>
  <sheetViews>
    <sheetView zoomScaleNormal="100" workbookViewId="0"/>
  </sheetViews>
  <sheetFormatPr defaultColWidth="8.875" defaultRowHeight="11.25" x14ac:dyDescent="0.15"/>
  <cols>
    <col min="1" max="1" width="18.875" style="4" customWidth="1"/>
    <col min="2" max="6" width="20.875" style="4" customWidth="1"/>
    <col min="7" max="7" width="10" style="4" bestFit="1" customWidth="1"/>
    <col min="8" max="16384" width="8.875" style="4"/>
  </cols>
  <sheetData>
    <row r="1" spans="1:6" ht="21" x14ac:dyDescent="0.2">
      <c r="A1" s="9" t="s">
        <v>123</v>
      </c>
    </row>
    <row r="2" spans="1:6" ht="13.5" x14ac:dyDescent="0.15">
      <c r="A2" s="1" t="s">
        <v>37</v>
      </c>
    </row>
    <row r="3" spans="1:6" ht="13.5" x14ac:dyDescent="0.15">
      <c r="A3" s="1" t="s">
        <v>78</v>
      </c>
    </row>
    <row r="4" spans="1:6" ht="13.5" x14ac:dyDescent="0.15">
      <c r="A4" s="4" t="s">
        <v>39</v>
      </c>
      <c r="F4" s="3" t="s">
        <v>41</v>
      </c>
    </row>
    <row r="5" spans="1:6" ht="22.5" customHeight="1" x14ac:dyDescent="0.15">
      <c r="A5" s="28" t="s">
        <v>4</v>
      </c>
      <c r="B5" s="28" t="s">
        <v>124</v>
      </c>
      <c r="C5" s="28" t="s">
        <v>125</v>
      </c>
      <c r="D5" s="28" t="s">
        <v>126</v>
      </c>
      <c r="E5" s="28"/>
      <c r="F5" s="28" t="s">
        <v>127</v>
      </c>
    </row>
    <row r="6" spans="1:6" ht="22.5" customHeight="1" x14ac:dyDescent="0.15">
      <c r="A6" s="28"/>
      <c r="B6" s="28"/>
      <c r="C6" s="28"/>
      <c r="D6" s="11" t="s">
        <v>128</v>
      </c>
      <c r="E6" s="11" t="s">
        <v>35</v>
      </c>
      <c r="F6" s="28"/>
    </row>
    <row r="7" spans="1:6" ht="18" customHeight="1" x14ac:dyDescent="0.15">
      <c r="A7" s="5" t="s">
        <v>129</v>
      </c>
      <c r="B7" s="29">
        <v>3982268000</v>
      </c>
      <c r="C7" s="16">
        <v>143092301</v>
      </c>
      <c r="D7" s="16">
        <v>206655301</v>
      </c>
      <c r="E7" s="21">
        <v>0</v>
      </c>
      <c r="F7" s="21">
        <v>3918705000</v>
      </c>
    </row>
    <row r="8" spans="1:6" ht="18" customHeight="1" x14ac:dyDescent="0.15">
      <c r="A8" s="5" t="s">
        <v>130</v>
      </c>
      <c r="B8" s="21">
        <v>352977271</v>
      </c>
      <c r="C8" s="21">
        <v>387506758</v>
      </c>
      <c r="D8" s="21">
        <v>352977271</v>
      </c>
      <c r="E8" s="21">
        <v>0</v>
      </c>
      <c r="F8" s="21">
        <v>387506758</v>
      </c>
    </row>
    <row r="9" spans="1:6" ht="18" customHeight="1" x14ac:dyDescent="0.15">
      <c r="A9" s="5" t="s">
        <v>131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</row>
    <row r="10" spans="1:6" ht="18" customHeight="1" x14ac:dyDescent="0.15">
      <c r="A10" s="15" t="s">
        <v>25</v>
      </c>
      <c r="B10" s="16">
        <f>SUM(B7:B9)</f>
        <v>4335245271</v>
      </c>
      <c r="C10" s="16">
        <f>SUM(C7:C9)</f>
        <v>530599059</v>
      </c>
      <c r="D10" s="16">
        <f>SUM(D7:D9)</f>
        <v>559632572</v>
      </c>
      <c r="E10" s="16">
        <f>SUM(E7:E9)</f>
        <v>0</v>
      </c>
      <c r="F10" s="16">
        <f>SUM(F7:F9)</f>
        <v>4306211758</v>
      </c>
    </row>
  </sheetData>
  <mergeCells count="5">
    <mergeCell ref="A5:A6"/>
    <mergeCell ref="B5:B6"/>
    <mergeCell ref="C5:C6"/>
    <mergeCell ref="D5:E5"/>
    <mergeCell ref="F5:F6"/>
  </mergeCells>
  <phoneticPr fontId="5"/>
  <printOptions horizontalCentered="1"/>
  <pageMargins left="0.59055118110236227" right="0.59055118110236227" top="1.1811023622047245" bottom="0.39370078740157483" header="0.19685039370078741" footer="0.1968503937007874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DD26-ACF5-42A5-B600-97802BBC4A86}">
  <sheetPr>
    <pageSetUpPr fitToPage="1"/>
  </sheetPr>
  <dimension ref="A1:K20"/>
  <sheetViews>
    <sheetView workbookViewId="0"/>
  </sheetViews>
  <sheetFormatPr defaultColWidth="8.875" defaultRowHeight="11.25" x14ac:dyDescent="0.15"/>
  <cols>
    <col min="1" max="1" width="20.875" style="4" customWidth="1"/>
    <col min="2" max="2" width="14.875" style="4" customWidth="1"/>
    <col min="3" max="3" width="16.875" style="4" customWidth="1"/>
    <col min="4" max="11" width="14.875" style="4" customWidth="1"/>
    <col min="12" max="16384" width="8.875" style="4"/>
  </cols>
  <sheetData>
    <row r="1" spans="1:11" ht="21" x14ac:dyDescent="0.2">
      <c r="A1" s="9" t="s">
        <v>132</v>
      </c>
    </row>
    <row r="2" spans="1:11" ht="13.5" x14ac:dyDescent="0.15">
      <c r="A2" s="1" t="s">
        <v>37</v>
      </c>
    </row>
    <row r="3" spans="1:11" ht="13.5" x14ac:dyDescent="0.15">
      <c r="A3" s="1" t="s">
        <v>78</v>
      </c>
    </row>
    <row r="4" spans="1:11" ht="13.5" x14ac:dyDescent="0.15">
      <c r="A4" s="4" t="s">
        <v>133</v>
      </c>
      <c r="K4" s="3" t="s">
        <v>41</v>
      </c>
    </row>
    <row r="5" spans="1:11" ht="22.5" customHeight="1" x14ac:dyDescent="0.15">
      <c r="A5" s="28" t="s">
        <v>79</v>
      </c>
      <c r="B5" s="30" t="s">
        <v>134</v>
      </c>
      <c r="C5" s="31"/>
      <c r="D5" s="28" t="s">
        <v>135</v>
      </c>
      <c r="E5" s="32" t="s">
        <v>136</v>
      </c>
      <c r="F5" s="28" t="s">
        <v>137</v>
      </c>
      <c r="G5" s="32" t="s">
        <v>138</v>
      </c>
      <c r="H5" s="30" t="s">
        <v>139</v>
      </c>
      <c r="I5" s="33"/>
      <c r="J5" s="34"/>
      <c r="K5" s="28" t="s">
        <v>35</v>
      </c>
    </row>
    <row r="6" spans="1:11" ht="22.5" customHeight="1" x14ac:dyDescent="0.15">
      <c r="A6" s="28"/>
      <c r="B6" s="28"/>
      <c r="C6" s="35" t="s">
        <v>140</v>
      </c>
      <c r="D6" s="28"/>
      <c r="E6" s="28"/>
      <c r="F6" s="28"/>
      <c r="G6" s="28"/>
      <c r="H6" s="28"/>
      <c r="I6" s="11" t="s">
        <v>141</v>
      </c>
      <c r="J6" s="11" t="s">
        <v>142</v>
      </c>
      <c r="K6" s="28"/>
    </row>
    <row r="7" spans="1:11" ht="21.95" customHeight="1" x14ac:dyDescent="0.15">
      <c r="A7" s="5" t="s">
        <v>143</v>
      </c>
      <c r="B7" s="36">
        <v>0</v>
      </c>
      <c r="C7" s="37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</row>
    <row r="8" spans="1:11" ht="21.95" customHeight="1" x14ac:dyDescent="0.15">
      <c r="A8" s="5" t="s">
        <v>144</v>
      </c>
      <c r="B8" s="36">
        <v>1763470980</v>
      </c>
      <c r="C8" s="37">
        <v>36231081</v>
      </c>
      <c r="D8" s="36">
        <v>1689418252</v>
      </c>
      <c r="E8" s="36">
        <v>11100000</v>
      </c>
      <c r="F8" s="36">
        <v>30652728</v>
      </c>
      <c r="G8" s="36">
        <v>32300000</v>
      </c>
      <c r="H8" s="36">
        <v>0</v>
      </c>
      <c r="I8" s="36">
        <v>0</v>
      </c>
      <c r="J8" s="36">
        <v>0</v>
      </c>
      <c r="K8" s="36">
        <v>0</v>
      </c>
    </row>
    <row r="9" spans="1:11" ht="21.95" customHeight="1" x14ac:dyDescent="0.15">
      <c r="A9" s="5" t="s">
        <v>145</v>
      </c>
      <c r="B9" s="36">
        <v>0</v>
      </c>
      <c r="C9" s="37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</row>
    <row r="10" spans="1:11" ht="21.95" customHeight="1" x14ac:dyDescent="0.15">
      <c r="A10" s="5" t="s">
        <v>146</v>
      </c>
      <c r="B10" s="36">
        <v>12800767</v>
      </c>
      <c r="C10" s="37">
        <v>2133247</v>
      </c>
      <c r="D10" s="36">
        <v>12800767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ht="21.95" customHeight="1" x14ac:dyDescent="0.15">
      <c r="A11" s="5" t="s">
        <v>147</v>
      </c>
      <c r="B11" s="36">
        <v>2818956035</v>
      </c>
      <c r="C11" s="37">
        <v>250369426</v>
      </c>
      <c r="D11" s="36">
        <v>1813943564</v>
      </c>
      <c r="E11" s="36">
        <v>623350307</v>
      </c>
      <c r="F11" s="36">
        <v>184770690</v>
      </c>
      <c r="G11" s="36">
        <v>999636</v>
      </c>
      <c r="H11" s="36">
        <v>0</v>
      </c>
      <c r="I11" s="36">
        <v>0</v>
      </c>
      <c r="J11" s="36">
        <v>0</v>
      </c>
      <c r="K11" s="36">
        <v>195891838</v>
      </c>
    </row>
    <row r="12" spans="1:11" ht="21.95" customHeight="1" x14ac:dyDescent="0.15">
      <c r="A12" s="5" t="s">
        <v>148</v>
      </c>
      <c r="B12" s="36">
        <v>4498792817</v>
      </c>
      <c r="C12" s="37">
        <v>467956387</v>
      </c>
      <c r="D12" s="36">
        <v>0</v>
      </c>
      <c r="E12" s="36">
        <v>2064605771</v>
      </c>
      <c r="F12" s="36">
        <v>868031381</v>
      </c>
      <c r="G12" s="36">
        <v>317358588</v>
      </c>
      <c r="H12" s="36">
        <v>0</v>
      </c>
      <c r="I12" s="36">
        <v>0</v>
      </c>
      <c r="J12" s="36">
        <v>0</v>
      </c>
      <c r="K12" s="36">
        <v>1248797077</v>
      </c>
    </row>
    <row r="13" spans="1:11" ht="21.95" customHeight="1" x14ac:dyDescent="0.15">
      <c r="A13" s="5" t="s">
        <v>21</v>
      </c>
      <c r="B13" s="36">
        <v>4305717437</v>
      </c>
      <c r="C13" s="37">
        <v>283474590</v>
      </c>
      <c r="D13" s="36">
        <v>3400024</v>
      </c>
      <c r="E13" s="36">
        <v>113640511</v>
      </c>
      <c r="F13" s="36">
        <v>204599451</v>
      </c>
      <c r="G13" s="36">
        <v>76814776</v>
      </c>
      <c r="H13" s="36">
        <v>0</v>
      </c>
      <c r="I13" s="36">
        <v>0</v>
      </c>
      <c r="J13" s="36">
        <v>0</v>
      </c>
      <c r="K13" s="36">
        <v>3907262675</v>
      </c>
    </row>
    <row r="14" spans="1:11" ht="21.95" customHeight="1" x14ac:dyDescent="0.15">
      <c r="A14" s="5" t="s">
        <v>149</v>
      </c>
      <c r="B14" s="36">
        <v>0</v>
      </c>
      <c r="C14" s="37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ht="21.95" customHeight="1" x14ac:dyDescent="0.15">
      <c r="A15" s="5" t="s">
        <v>150</v>
      </c>
      <c r="B15" s="36">
        <v>12520896623</v>
      </c>
      <c r="C15" s="37">
        <v>1125566915</v>
      </c>
      <c r="D15" s="36">
        <v>4203561746</v>
      </c>
      <c r="E15" s="36">
        <v>7990585527</v>
      </c>
      <c r="F15" s="36">
        <v>288165350</v>
      </c>
      <c r="G15" s="36">
        <v>38584000</v>
      </c>
      <c r="H15" s="36">
        <v>0</v>
      </c>
      <c r="I15" s="36">
        <v>0</v>
      </c>
      <c r="J15" s="36">
        <v>0</v>
      </c>
      <c r="K15" s="36">
        <v>0</v>
      </c>
    </row>
    <row r="16" spans="1:11" ht="21.95" customHeight="1" x14ac:dyDescent="0.15">
      <c r="A16" s="5" t="s">
        <v>151</v>
      </c>
      <c r="B16" s="36">
        <v>74865493</v>
      </c>
      <c r="C16" s="37">
        <v>31481425</v>
      </c>
      <c r="D16" s="36">
        <v>74865493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</row>
    <row r="17" spans="1:11" ht="21.95" customHeight="1" x14ac:dyDescent="0.15">
      <c r="A17" s="5" t="s">
        <v>152</v>
      </c>
      <c r="B17" s="36">
        <v>0</v>
      </c>
      <c r="C17" s="37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21.95" customHeight="1" x14ac:dyDescent="0.15">
      <c r="A18" s="5" t="s">
        <v>21</v>
      </c>
      <c r="B18" s="36">
        <v>51723000</v>
      </c>
      <c r="C18" s="37">
        <v>0</v>
      </c>
      <c r="D18" s="36">
        <v>51723000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21.95" customHeight="1" x14ac:dyDescent="0.15">
      <c r="A19" s="5" t="s">
        <v>153</v>
      </c>
      <c r="B19" s="36">
        <v>1463090400</v>
      </c>
      <c r="C19" s="37">
        <v>233918960</v>
      </c>
      <c r="D19" s="36">
        <v>0</v>
      </c>
      <c r="E19" s="36">
        <v>0</v>
      </c>
      <c r="F19" s="36">
        <v>1463090400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ht="21.95" customHeight="1" x14ac:dyDescent="0.15">
      <c r="A20" s="15" t="s">
        <v>154</v>
      </c>
      <c r="B20" s="14">
        <f>SUM(B7:B19)</f>
        <v>27510313552</v>
      </c>
      <c r="C20" s="38">
        <f>SUM(C7:C19)</f>
        <v>2431132031</v>
      </c>
      <c r="D20" s="14">
        <f>SUM(D7:D19)</f>
        <v>7849712846</v>
      </c>
      <c r="E20" s="14">
        <f>SUM(E7:E19)</f>
        <v>10803282116</v>
      </c>
      <c r="F20" s="14">
        <f t="shared" ref="F20:J20" si="0">SUM(F7:F19)</f>
        <v>3039310000</v>
      </c>
      <c r="G20" s="14">
        <f t="shared" si="0"/>
        <v>466057000</v>
      </c>
      <c r="H20" s="14">
        <f t="shared" si="0"/>
        <v>0</v>
      </c>
      <c r="I20" s="14">
        <f t="shared" si="0"/>
        <v>0</v>
      </c>
      <c r="J20" s="14">
        <f t="shared" si="0"/>
        <v>0</v>
      </c>
      <c r="K20" s="14">
        <f>SUM(K7:K19)</f>
        <v>5351951590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59055118110236227" right="0.59055118110236227" top="1.1811023622047245" bottom="0.39370078740157483" header="0.19685039370078741" footer="0.1968503937007874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C472-EB1E-4D70-B133-C5F623CA2485}">
  <sheetPr>
    <pageSetUpPr fitToPage="1"/>
  </sheetPr>
  <dimension ref="A1:I6"/>
  <sheetViews>
    <sheetView zoomScaleNormal="100" workbookViewId="0"/>
  </sheetViews>
  <sheetFormatPr defaultColWidth="8.875" defaultRowHeight="11.25" x14ac:dyDescent="0.15"/>
  <cols>
    <col min="1" max="1" width="22.875" style="4" customWidth="1"/>
    <col min="2" max="9" width="12.875" style="4" customWidth="1"/>
    <col min="10" max="16384" width="8.875" style="4"/>
  </cols>
  <sheetData>
    <row r="1" spans="1:9" ht="21" x14ac:dyDescent="0.2">
      <c r="A1" s="9" t="s">
        <v>155</v>
      </c>
    </row>
    <row r="2" spans="1:9" ht="13.5" x14ac:dyDescent="0.15">
      <c r="A2" s="1" t="s">
        <v>37</v>
      </c>
    </row>
    <row r="3" spans="1:9" ht="13.5" x14ac:dyDescent="0.15">
      <c r="A3" s="1" t="s">
        <v>78</v>
      </c>
    </row>
    <row r="4" spans="1:9" ht="13.5" x14ac:dyDescent="0.15">
      <c r="A4" s="4" t="s">
        <v>39</v>
      </c>
      <c r="I4" s="3" t="s">
        <v>41</v>
      </c>
    </row>
    <row r="5" spans="1:9" ht="37.5" customHeight="1" x14ac:dyDescent="0.15">
      <c r="A5" s="35" t="s">
        <v>134</v>
      </c>
      <c r="B5" s="11" t="s">
        <v>156</v>
      </c>
      <c r="C5" s="12" t="s">
        <v>157</v>
      </c>
      <c r="D5" s="12" t="s">
        <v>158</v>
      </c>
      <c r="E5" s="12" t="s">
        <v>159</v>
      </c>
      <c r="F5" s="12" t="s">
        <v>160</v>
      </c>
      <c r="G5" s="12" t="s">
        <v>161</v>
      </c>
      <c r="H5" s="11" t="s">
        <v>162</v>
      </c>
      <c r="I5" s="12" t="s">
        <v>163</v>
      </c>
    </row>
    <row r="6" spans="1:9" ht="18" customHeight="1" x14ac:dyDescent="0.15">
      <c r="A6" s="39">
        <f>SUM(B6:H6)</f>
        <v>27510313552</v>
      </c>
      <c r="B6" s="40">
        <v>26952500925</v>
      </c>
      <c r="C6" s="21">
        <v>556912676</v>
      </c>
      <c r="D6" s="21">
        <v>899951</v>
      </c>
      <c r="E6" s="21">
        <v>0</v>
      </c>
      <c r="F6" s="21">
        <v>0</v>
      </c>
      <c r="G6" s="21">
        <v>0</v>
      </c>
      <c r="H6" s="21">
        <v>0</v>
      </c>
      <c r="I6" s="41">
        <v>4.4999999999999997E-3</v>
      </c>
    </row>
  </sheetData>
  <phoneticPr fontId="5"/>
  <pageMargins left="0.59055118110236227" right="0.59055118110236227" top="1.1811023622047245" bottom="0.39370078740157483" header="0.19685039370078741" footer="0.19685039370078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投資及び出資金の明細（一般会計等）</vt:lpstr>
      <vt:lpstr>基金の明細（一般会計等）</vt:lpstr>
      <vt:lpstr>長期延滞債権の明細（一般会計等）</vt:lpstr>
      <vt:lpstr>未収金の明細（一般会計等）</vt:lpstr>
      <vt:lpstr>引当金の明細（一般会計等）</vt:lpstr>
      <vt:lpstr>地方債等（借入先別）の明細（一般会計等）</vt:lpstr>
      <vt:lpstr>地方債等（利率別）の明細（一般会計等）</vt:lpstr>
      <vt:lpstr>地方債等（返済期間別）の明細（一般会計等）</vt:lpstr>
      <vt:lpstr>補助金等の明細（一般会計等）</vt:lpstr>
      <vt:lpstr>財源の明細 (一般会計等)</vt:lpstr>
      <vt:lpstr>財源情報の明細（一般会計等）</vt:lpstr>
      <vt:lpstr>資金の明細（一般会計等）</vt:lpstr>
      <vt:lpstr>'財源の明細 (一般会計等)'!Print_Area</vt:lpstr>
      <vt:lpstr>'財源の明細 (一般会計等)'!Print_Titles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2024-06-06T10:28:28Z</dcterms:modified>
</cp:coreProperties>
</file>